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jY2K6b7n6Pg+0QXxJADmh+xtJ0Jw=="/>
    </ext>
  </extLst>
</workbook>
</file>

<file path=xl/sharedStrings.xml><?xml version="1.0" encoding="utf-8"?>
<sst xmlns="http://schemas.openxmlformats.org/spreadsheetml/2006/main" count="794" uniqueCount="144">
  <si>
    <t>SDB</t>
  </si>
  <si>
    <t>Formato Nº 4: VOLUMEN DE ARRIBOS</t>
  </si>
  <si>
    <t>CONTRATO No. :</t>
  </si>
  <si>
    <t>DE OBRA</t>
  </si>
  <si>
    <t>DIRECCIÓN :</t>
  </si>
  <si>
    <t>CL 75 - CR 50</t>
  </si>
  <si>
    <t>CRUCE No. :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</si>
  <si>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</si>
  <si>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</si>
  <si>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</si>
  <si>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</si>
  <si>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</si>
  <si>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</si>
  <si>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</si>
  <si>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</si>
  <si>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</si>
  <si>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</si>
  <si>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</si>
  <si>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</si>
  <si>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</si>
  <si>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</si>
  <si>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</si>
  <si>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</si>
  <si>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</si>
  <si>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</si>
  <si>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</si>
  <si>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</si>
  <si>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</si>
  <si>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</si>
  <si>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</si>
  <si>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</si>
  <si>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</si>
  <si>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</si>
  <si>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</si>
  <si>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</si>
  <si>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</si>
  <si>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</si>
  <si>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</si>
  <si>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</si>
  <si>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</si>
  <si>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</si>
  <si>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</si>
  <si>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</si>
  <si>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</si>
  <si>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</si>
  <si>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</si>
  <si>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</si>
  <si>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</si>
  <si>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</si>
  <si>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</si>
  <si>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</si>
  <si>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</si>
  <si>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</si>
  <si>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</si>
  <si>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</si>
  <si>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</si>
  <si>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</si>
  <si>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</si>
  <si>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</si>
  <si>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</si>
  <si>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</si>
  <si>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</si>
  <si>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</si>
  <si>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</si>
  <si>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9:00 - 10:00</t>
  </si>
  <si>
    <t>13:00 - 14:00</t>
  </si>
  <si>
    <t>16:00 - 17:00</t>
  </si>
  <si>
    <t>OBSERVACIONES:</t>
  </si>
  <si>
    <t>2 (S-N)</t>
  </si>
  <si>
    <t>GEOVANNIS GONZALEZ</t>
  </si>
  <si>
    <t>11:15 - 12:15</t>
  </si>
  <si>
    <t>3 (OCC-OR)</t>
  </si>
  <si>
    <t>JHONY NAVARRO</t>
  </si>
  <si>
    <t>13:45 - 14:45</t>
  </si>
  <si>
    <t>11:00 - 12:00</t>
  </si>
  <si>
    <t>8:00 - 9:00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</si>
  <si>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</si>
  <si>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</si>
  <si>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</si>
  <si>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</si>
  <si>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</si>
  <si>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</si>
  <si>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</si>
  <si>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7:30 - 8:30</t>
  </si>
  <si>
    <t>14:00 - 15:00</t>
  </si>
  <si>
    <t>16:45 - 17:45</t>
  </si>
  <si>
    <t>8:15 - 9:15</t>
  </si>
  <si>
    <t>11:45 - 12:45</t>
  </si>
  <si>
    <t>17:00 - 18:00</t>
  </si>
  <si>
    <t>8:45 - 9:45</t>
  </si>
  <si>
    <t>11:30 - 12:30</t>
  </si>
  <si>
    <t>17:15 - 18:15</t>
  </si>
  <si>
    <t>13:15 - 14:15</t>
  </si>
  <si>
    <t>17:30 - 18:30</t>
  </si>
  <si>
    <t>13:30 - 14:30</t>
  </si>
  <si>
    <t>17:45 - 18:45</t>
  </si>
  <si>
    <t>12:45 - 13:45</t>
  </si>
  <si>
    <t>18:00 - 19:00</t>
  </si>
  <si>
    <t>4(OR-OCC)</t>
  </si>
  <si>
    <t>JULIO VASQUEZ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</si>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</sst>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3" fontId="4" numFmtId="1" xfId="0" applyAlignment="1" applyBorder="1" applyFill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9" fillId="3" fontId="4" numFmtId="1" xfId="0" applyAlignment="1" applyBorder="1" applyFont="1" applyNumberFormat="1">
      <alignment horizontal="center" vertical="center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0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4" fontId="6" numFmtId="0" xfId="0" applyAlignment="1" applyBorder="1" applyFill="1" applyFont="1">
      <alignment vertical="center"/>
    </xf>
    <xf borderId="19" fillId="4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1413602886"/>
        <c:axId val="928840820"/>
      </c:barChart>
      <c:catAx>
        <c:axId val="14136028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28840820"/>
      </c:catAx>
      <c:valAx>
        <c:axId val="9288408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13602886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662338164"/>
        <c:axId val="1369265812"/>
      </c:barChart>
      <c:catAx>
        <c:axId val="6623381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69265812"/>
      </c:catAx>
      <c:valAx>
        <c:axId val="13692658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62338164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1286700095"/>
        <c:axId val="646569961"/>
      </c:barChart>
      <c:catAx>
        <c:axId val="12867000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46569961"/>
      </c:catAx>
      <c:valAx>
        <c:axId val="64656996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86700095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877463526"/>
        <c:axId val="136421744"/>
      </c:barChart>
      <c:catAx>
        <c:axId val="87746352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6421744"/>
      </c:catAx>
      <c:valAx>
        <c:axId val="13642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77463526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227118883"/>
        <c:axId val="664448125"/>
      </c:barChart>
      <c:catAx>
        <c:axId val="2271188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64448125"/>
      </c:catAx>
      <c:valAx>
        <c:axId val="66444812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27118883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854689235"/>
        <c:axId val="1115760040"/>
      </c:barChart>
      <c:catAx>
        <c:axId val="18546892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15760040"/>
      </c:catAx>
      <c:valAx>
        <c:axId val="1115760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54689235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1269150221"/>
        <c:axId val="1236376919"/>
      </c:barChart>
      <c:catAx>
        <c:axId val="12691502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36376919"/>
      </c:catAx>
      <c:valAx>
        <c:axId val="12363769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269150221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1102052080"/>
        <c:axId val="2108288933"/>
      </c:lineChart>
      <c:catAx>
        <c:axId val="110205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2108288933"/>
      </c:catAx>
      <c:valAx>
        <c:axId val="21082889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1102052080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189384991"/>
        <c:axId val="664742075"/>
      </c:barChart>
      <c:catAx>
        <c:axId val="1893849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64742075"/>
      </c:catAx>
      <c:valAx>
        <c:axId val="66474207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9384991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1330686837"/>
        <c:axId val="2060834909"/>
      </c:barChart>
      <c:catAx>
        <c:axId val="13306868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60834909"/>
      </c:catAx>
      <c:valAx>
        <c:axId val="206083490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30686837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698159729"/>
        <c:axId val="135607003"/>
      </c:barChart>
      <c:catAx>
        <c:axId val="16981597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5607003"/>
      </c:catAx>
      <c:valAx>
        <c:axId val="13560700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698159729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70135338"/>
        <c:axId val="952931640"/>
      </c:barChart>
      <c:catAx>
        <c:axId val="701353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52931640"/>
      </c:catAx>
      <c:valAx>
        <c:axId val="952931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0135338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880526732"/>
        <c:axId val="254732448"/>
      </c:barChart>
      <c:catAx>
        <c:axId val="8805267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54732448"/>
      </c:catAx>
      <c:valAx>
        <c:axId val="254732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80526732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1492790292"/>
        <c:axId val="2112659532"/>
      </c:barChart>
      <c:catAx>
        <c:axId val="14927902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12659532"/>
      </c:catAx>
      <c:valAx>
        <c:axId val="21126595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92790292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131595653"/>
        <c:axId val="988173671"/>
      </c:barChart>
      <c:catAx>
        <c:axId val="11315956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88173671"/>
      </c:catAx>
      <c:valAx>
        <c:axId val="9881736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131595653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685340749"/>
        <c:axId val="947707656"/>
      </c:barChart>
      <c:catAx>
        <c:axId val="6853407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47707656"/>
      </c:catAx>
      <c:valAx>
        <c:axId val="947707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85340749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56721242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59184617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203808175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145041631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834321839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178510973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28394095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2117151796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267931535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1199919332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562860259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1328182839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453383569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1116133242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1236195503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81293652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>
        <v>7550.0</v>
      </c>
      <c r="M5" s="9"/>
      <c r="N5" s="9"/>
      <c r="O5" s="3"/>
      <c r="P5" s="10" t="s">
        <v>7</v>
      </c>
      <c r="S5" s="11" t="s">
        <v>8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v>44061.0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  <c r="V8" s="4"/>
      <c r="W8" s="4"/>
      <c r="X8" s="4"/>
      <c r="Y8" s="4"/>
      <c r="Z8" s="4"/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21</v>
      </c>
      <c r="B10" s="28">
        <v>2.0</v>
      </c>
      <c r="C10" s="28"/>
      <c r="D10" s="28"/>
      <c r="E10" s="28"/>
      <c r="F10" s="29">
        <f t="shared" ref="F10:F22" si="1">B10</f>
        <v>2</v>
      </c>
      <c r="G10" s="30"/>
      <c r="H10" s="31" t="s">
        <v>22</v>
      </c>
      <c r="I10" s="28">
        <v>3.0</v>
      </c>
      <c r="J10" s="28"/>
      <c r="K10" s="28"/>
      <c r="L10" s="28"/>
      <c r="M10" s="29">
        <f t="shared" ref="M10:M22" si="2">I10</f>
        <v>3</v>
      </c>
      <c r="N10" s="32">
        <f>F20+F21+F22+M10</f>
        <v>13</v>
      </c>
      <c r="O10" s="31" t="s">
        <v>23</v>
      </c>
      <c r="P10" s="28">
        <v>3.0</v>
      </c>
      <c r="Q10" s="28"/>
      <c r="R10" s="28"/>
      <c r="S10" s="28"/>
      <c r="T10" s="29">
        <f t="shared" ref="T10:T21" si="3">P10</f>
        <v>3</v>
      </c>
      <c r="U10" s="33"/>
      <c r="V10" s="4"/>
      <c r="W10" s="4"/>
      <c r="X10" s="4"/>
      <c r="Y10" s="4"/>
      <c r="Z10" s="4"/>
    </row>
    <row r="11" ht="24.0" customHeight="1">
      <c r="A11" s="27" t="s">
        <v>24</v>
      </c>
      <c r="B11" s="28">
        <v>1.0</v>
      </c>
      <c r="C11" s="28"/>
      <c r="D11" s="28"/>
      <c r="E11" s="28"/>
      <c r="F11" s="29">
        <f t="shared" si="1"/>
        <v>1</v>
      </c>
      <c r="G11" s="30"/>
      <c r="H11" s="31" t="s">
        <v>25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15</v>
      </c>
      <c r="O11" s="31" t="s">
        <v>26</v>
      </c>
      <c r="P11" s="28">
        <v>4.0</v>
      </c>
      <c r="Q11" s="28"/>
      <c r="R11" s="28"/>
      <c r="S11" s="28"/>
      <c r="T11" s="29">
        <f t="shared" si="3"/>
        <v>4</v>
      </c>
      <c r="U11" s="30"/>
      <c r="V11" s="4"/>
      <c r="W11" s="4"/>
      <c r="X11" s="4"/>
      <c r="Y11" s="4"/>
      <c r="Z11" s="4"/>
    </row>
    <row r="12" ht="24.0" customHeight="1">
      <c r="A12" s="27" t="s">
        <v>27</v>
      </c>
      <c r="B12" s="28">
        <v>1.0</v>
      </c>
      <c r="C12" s="28"/>
      <c r="D12" s="28"/>
      <c r="E12" s="28"/>
      <c r="F12" s="29">
        <f t="shared" si="1"/>
        <v>1</v>
      </c>
      <c r="G12" s="30"/>
      <c r="H12" s="31" t="s">
        <v>28</v>
      </c>
      <c r="I12" s="28">
        <v>5.0</v>
      </c>
      <c r="J12" s="28"/>
      <c r="K12" s="28"/>
      <c r="L12" s="28"/>
      <c r="M12" s="29">
        <f t="shared" si="2"/>
        <v>5</v>
      </c>
      <c r="N12" s="30">
        <f>F22+M10+M11+M12</f>
        <v>17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V12" s="4"/>
      <c r="W12" s="4"/>
      <c r="X12" s="4"/>
      <c r="Y12" s="4"/>
      <c r="Z12" s="4"/>
    </row>
    <row r="13" ht="24.0" customHeight="1">
      <c r="A13" s="27" t="s">
        <v>30</v>
      </c>
      <c r="B13" s="28">
        <v>1.0</v>
      </c>
      <c r="C13" s="28"/>
      <c r="D13" s="28"/>
      <c r="E13" s="28"/>
      <c r="F13" s="29">
        <f t="shared" si="1"/>
        <v>1</v>
      </c>
      <c r="G13" s="30">
        <f t="shared" ref="G13:G19" si="4">F10+F11+F12+F13</f>
        <v>5</v>
      </c>
      <c r="H13" s="31" t="s">
        <v>31</v>
      </c>
      <c r="I13" s="28">
        <v>4.0</v>
      </c>
      <c r="J13" s="28"/>
      <c r="K13" s="28"/>
      <c r="L13" s="28"/>
      <c r="M13" s="29">
        <f t="shared" si="2"/>
        <v>4</v>
      </c>
      <c r="N13" s="30">
        <f t="shared" ref="N13:N22" si="5">M10+M11+M12+M13</f>
        <v>16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12</v>
      </c>
      <c r="V13" s="4"/>
      <c r="W13" s="4"/>
      <c r="X13" s="4"/>
      <c r="Y13" s="4"/>
      <c r="Z13" s="4"/>
    </row>
    <row r="14" ht="24.0" customHeight="1">
      <c r="A14" s="27" t="s">
        <v>33</v>
      </c>
      <c r="B14" s="28">
        <v>2.0</v>
      </c>
      <c r="C14" s="28"/>
      <c r="D14" s="28"/>
      <c r="E14" s="28"/>
      <c r="F14" s="29">
        <f t="shared" si="1"/>
        <v>2</v>
      </c>
      <c r="G14" s="30">
        <f t="shared" si="4"/>
        <v>5</v>
      </c>
      <c r="H14" s="31" t="s">
        <v>34</v>
      </c>
      <c r="I14" s="28">
        <v>3.0</v>
      </c>
      <c r="J14" s="28"/>
      <c r="K14" s="28"/>
      <c r="L14" s="28"/>
      <c r="M14" s="29">
        <f t="shared" si="2"/>
        <v>3</v>
      </c>
      <c r="N14" s="30">
        <f t="shared" si="5"/>
        <v>16</v>
      </c>
      <c r="O14" s="31" t="s">
        <v>35</v>
      </c>
      <c r="P14" s="34"/>
      <c r="Q14" s="34"/>
      <c r="R14" s="34"/>
      <c r="S14" s="34"/>
      <c r="T14" s="29" t="str">
        <f t="shared" si="3"/>
        <v/>
      </c>
      <c r="U14" s="30">
        <f t="shared" si="6"/>
        <v>9</v>
      </c>
      <c r="V14" s="4"/>
      <c r="W14" s="4"/>
      <c r="X14" s="4"/>
      <c r="Y14" s="4"/>
      <c r="Z14" s="4"/>
    </row>
    <row r="15" ht="24.0" customHeight="1">
      <c r="A15" s="27" t="s">
        <v>36</v>
      </c>
      <c r="B15" s="28">
        <v>2.0</v>
      </c>
      <c r="C15" s="28"/>
      <c r="D15" s="28"/>
      <c r="E15" s="28"/>
      <c r="F15" s="29">
        <f t="shared" si="1"/>
        <v>2</v>
      </c>
      <c r="G15" s="30">
        <f t="shared" si="4"/>
        <v>6</v>
      </c>
      <c r="H15" s="31" t="s">
        <v>37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17</v>
      </c>
      <c r="O15" s="27" t="s">
        <v>38</v>
      </c>
      <c r="P15" s="28"/>
      <c r="Q15" s="28"/>
      <c r="R15" s="34"/>
      <c r="S15" s="28"/>
      <c r="T15" s="29" t="str">
        <f t="shared" si="3"/>
        <v/>
      </c>
      <c r="U15" s="30">
        <f t="shared" si="6"/>
        <v>5</v>
      </c>
      <c r="V15" s="4"/>
      <c r="W15" s="4"/>
      <c r="X15" s="4"/>
      <c r="Y15" s="4"/>
      <c r="Z15" s="4"/>
    </row>
    <row r="16" ht="24.0" customHeight="1">
      <c r="A16" s="27" t="s">
        <v>39</v>
      </c>
      <c r="B16" s="28">
        <v>4.0</v>
      </c>
      <c r="C16" s="28"/>
      <c r="D16" s="28"/>
      <c r="E16" s="28"/>
      <c r="F16" s="29">
        <f t="shared" si="1"/>
        <v>4</v>
      </c>
      <c r="G16" s="30">
        <f t="shared" si="4"/>
        <v>9</v>
      </c>
      <c r="H16" s="31" t="s">
        <v>40</v>
      </c>
      <c r="I16" s="28">
        <v>3.0</v>
      </c>
      <c r="J16" s="28"/>
      <c r="K16" s="28"/>
      <c r="L16" s="28"/>
      <c r="M16" s="29">
        <f t="shared" si="2"/>
        <v>3</v>
      </c>
      <c r="N16" s="30">
        <f t="shared" si="5"/>
        <v>15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V16" s="4"/>
      <c r="W16" s="4"/>
      <c r="X16" s="4"/>
      <c r="Y16" s="4"/>
      <c r="Z16" s="4"/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10</v>
      </c>
      <c r="H17" s="31" t="s">
        <v>43</v>
      </c>
      <c r="I17" s="28">
        <v>6.0</v>
      </c>
      <c r="J17" s="28"/>
      <c r="K17" s="28"/>
      <c r="L17" s="28"/>
      <c r="M17" s="29">
        <f t="shared" si="2"/>
        <v>6</v>
      </c>
      <c r="N17" s="30">
        <f t="shared" si="5"/>
        <v>17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9</v>
      </c>
      <c r="H18" s="31" t="s">
        <v>46</v>
      </c>
      <c r="I18" s="28">
        <v>7.0</v>
      </c>
      <c r="J18" s="28"/>
      <c r="K18" s="28"/>
      <c r="L18" s="28"/>
      <c r="M18" s="29">
        <f t="shared" si="2"/>
        <v>7</v>
      </c>
      <c r="N18" s="35">
        <f t="shared" si="5"/>
        <v>21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48</v>
      </c>
      <c r="B19" s="37">
        <v>4.0</v>
      </c>
      <c r="C19" s="37"/>
      <c r="D19" s="37"/>
      <c r="E19" s="37"/>
      <c r="F19" s="38">
        <f t="shared" si="1"/>
        <v>4</v>
      </c>
      <c r="G19" s="39">
        <f t="shared" si="4"/>
        <v>11</v>
      </c>
      <c r="H19" s="40" t="s">
        <v>49</v>
      </c>
      <c r="I19" s="34">
        <v>5.0</v>
      </c>
      <c r="J19" s="34"/>
      <c r="K19" s="34"/>
      <c r="L19" s="34"/>
      <c r="M19" s="29">
        <f t="shared" si="2"/>
        <v>5</v>
      </c>
      <c r="N19" s="41">
        <f t="shared" si="5"/>
        <v>21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51</v>
      </c>
      <c r="B20" s="34">
        <v>2.0</v>
      </c>
      <c r="C20" s="34"/>
      <c r="D20" s="34"/>
      <c r="E20" s="34"/>
      <c r="F20" s="42">
        <f t="shared" si="1"/>
        <v>2</v>
      </c>
      <c r="G20" s="43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20</v>
      </c>
      <c r="O20" s="31" t="s">
        <v>53</v>
      </c>
      <c r="P20" s="34"/>
      <c r="Q20" s="34"/>
      <c r="R20" s="28"/>
      <c r="S20" s="34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54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55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16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44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57</v>
      </c>
      <c r="B22" s="28">
        <v>5.0</v>
      </c>
      <c r="C22" s="28"/>
      <c r="D22" s="28"/>
      <c r="E22" s="28"/>
      <c r="F22" s="29">
        <f t="shared" si="1"/>
        <v>5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44">
        <f t="shared" si="5"/>
        <v>11</v>
      </c>
      <c r="O22" s="31"/>
      <c r="P22" s="34"/>
      <c r="Q22" s="34"/>
      <c r="R22" s="34"/>
      <c r="S22" s="34"/>
      <c r="T22" s="42"/>
      <c r="U22" s="45"/>
      <c r="V22" s="4"/>
      <c r="W22" s="4"/>
      <c r="X22" s="4"/>
      <c r="Y22" s="4"/>
      <c r="Z22" s="4"/>
    </row>
    <row r="23" ht="15.0" customHeight="1">
      <c r="A23" s="46" t="s">
        <v>59</v>
      </c>
      <c r="B23" s="47"/>
      <c r="C23" s="48" t="s">
        <v>60</v>
      </c>
      <c r="D23" s="13"/>
      <c r="E23" s="13"/>
      <c r="F23" s="22"/>
      <c r="G23" s="49">
        <f>MAX(G13:G19)</f>
        <v>11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21</v>
      </c>
      <c r="O23" s="46" t="s">
        <v>62</v>
      </c>
      <c r="P23" s="47"/>
      <c r="Q23" s="48" t="s">
        <v>60</v>
      </c>
      <c r="R23" s="13"/>
      <c r="S23" s="13"/>
      <c r="T23" s="22"/>
      <c r="U23" s="49">
        <f>MAX(U13:U21)</f>
        <v>12</v>
      </c>
      <c r="V23" s="4"/>
      <c r="W23" s="4"/>
      <c r="X23" s="4"/>
      <c r="Y23" s="4"/>
      <c r="Z23" s="4"/>
    </row>
    <row r="24" ht="15.0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65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V24" s="4"/>
      <c r="W24" s="4"/>
      <c r="X24" s="4"/>
      <c r="Y24" s="4"/>
      <c r="Z24" s="4"/>
    </row>
    <row r="25" ht="15.0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  <c r="V25" s="4"/>
      <c r="W25" s="4"/>
      <c r="X25" s="4"/>
      <c r="Y25" s="4"/>
      <c r="Z25" s="4"/>
    </row>
    <row r="26" ht="12.0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  <c r="V26" s="4"/>
      <c r="W26" s="4"/>
      <c r="X26" s="4"/>
      <c r="Y26" s="4"/>
      <c r="Z26" s="4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"/>
      <c r="Q27" s="6"/>
      <c r="R27" s="3"/>
      <c r="S27" s="72"/>
      <c r="T27" s="73"/>
      <c r="U27" s="73"/>
      <c r="V27" s="4"/>
      <c r="W27" s="4"/>
      <c r="X27" s="4"/>
      <c r="Y27" s="4"/>
      <c r="Z27" s="4"/>
    </row>
    <row r="28" ht="12.0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  <c r="V28" s="4"/>
      <c r="W28" s="4"/>
      <c r="X28" s="4"/>
      <c r="Y28" s="4"/>
      <c r="Z28" s="4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  <c r="V29" s="4"/>
      <c r="W29" s="4"/>
      <c r="X29" s="4"/>
      <c r="Y29" s="4"/>
      <c r="Z29" s="4"/>
    </row>
    <row r="30" ht="12.0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  <c r="V30" s="4"/>
      <c r="W30" s="4"/>
      <c r="X30" s="4"/>
      <c r="Y30" s="4"/>
      <c r="Z30" s="4"/>
    </row>
    <row r="31" ht="12.0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4"/>
      <c r="W31" s="4"/>
      <c r="X31" s="4"/>
      <c r="Y31" s="4"/>
      <c r="Z31" s="4"/>
    </row>
    <row r="32" ht="12.0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4"/>
      <c r="W32" s="4"/>
      <c r="X32" s="4"/>
      <c r="Y32" s="4"/>
      <c r="Z32" s="4"/>
    </row>
    <row r="33" ht="12.0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4"/>
      <c r="W33" s="4"/>
      <c r="X33" s="4"/>
      <c r="Y33" s="4"/>
      <c r="Z33" s="4"/>
    </row>
    <row r="34" ht="12.0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4"/>
      <c r="W34" s="4"/>
      <c r="X34" s="4"/>
      <c r="Y34" s="4"/>
      <c r="Z34" s="4"/>
    </row>
    <row r="35" ht="12.0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4"/>
      <c r="W35" s="4"/>
      <c r="X35" s="4"/>
      <c r="Y35" s="4"/>
      <c r="Z35" s="4"/>
    </row>
    <row r="36" ht="12.0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4"/>
      <c r="W36" s="4"/>
      <c r="X36" s="4"/>
      <c r="Y36" s="4"/>
      <c r="Z36" s="4"/>
    </row>
    <row r="37" ht="12.0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4"/>
      <c r="W37" s="4"/>
      <c r="X37" s="4"/>
      <c r="Y37" s="4"/>
      <c r="Z37" s="4"/>
    </row>
    <row r="38" ht="12.0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4"/>
      <c r="W38" s="4"/>
      <c r="X38" s="4"/>
      <c r="Y38" s="4"/>
      <c r="Z38" s="4"/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4"/>
      <c r="W39" s="4"/>
      <c r="X39" s="4"/>
      <c r="Y39" s="4"/>
      <c r="Z39" s="4"/>
    </row>
    <row r="40" ht="12.0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4"/>
      <c r="W40" s="4"/>
      <c r="X40" s="4"/>
      <c r="Y40" s="4"/>
      <c r="Z40" s="4"/>
    </row>
    <row r="41" ht="12.0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4"/>
      <c r="W41" s="4"/>
      <c r="X41" s="4"/>
      <c r="Y41" s="4"/>
      <c r="Z41" s="4"/>
    </row>
    <row r="42" ht="12.0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4"/>
      <c r="W42" s="4"/>
      <c r="X42" s="4"/>
      <c r="Y42" s="4"/>
      <c r="Z42" s="4"/>
    </row>
    <row r="43" ht="12.0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4"/>
      <c r="W43" s="4"/>
      <c r="X43" s="4"/>
      <c r="Y43" s="4"/>
      <c r="Z43" s="4"/>
    </row>
    <row r="44" ht="12.0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4"/>
      <c r="W44" s="4"/>
      <c r="X44" s="4"/>
      <c r="Y44" s="4"/>
      <c r="Z44" s="4"/>
    </row>
    <row r="45" ht="12.0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4"/>
      <c r="W45" s="4"/>
      <c r="X45" s="4"/>
      <c r="Y45" s="4"/>
      <c r="Z45" s="4"/>
    </row>
    <row r="46" ht="12.0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4"/>
      <c r="W46" s="4"/>
      <c r="X46" s="4"/>
      <c r="Y46" s="4"/>
      <c r="Z46" s="4"/>
    </row>
    <row r="47" ht="12.0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4"/>
      <c r="W47" s="4"/>
      <c r="X47" s="4"/>
      <c r="Y47" s="4"/>
      <c r="Z47" s="4"/>
    </row>
    <row r="48" ht="12.0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4"/>
      <c r="W48" s="4"/>
      <c r="X48" s="4"/>
      <c r="Y48" s="4"/>
      <c r="Z48" s="4"/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4"/>
      <c r="W49" s="4"/>
      <c r="X49" s="4"/>
      <c r="Y49" s="4"/>
      <c r="Z49" s="4"/>
    </row>
    <row r="50" ht="12.0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4"/>
      <c r="W50" s="4"/>
      <c r="X50" s="4"/>
      <c r="Y50" s="4"/>
      <c r="Z50" s="4"/>
    </row>
    <row r="51" ht="12.0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4"/>
      <c r="W51" s="4"/>
      <c r="X51" s="4"/>
      <c r="Y51" s="4"/>
      <c r="Z51" s="4"/>
    </row>
    <row r="52" ht="12.0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4"/>
      <c r="W52" s="4"/>
      <c r="X52" s="4"/>
      <c r="Y52" s="4"/>
      <c r="Z52" s="4"/>
    </row>
    <row r="53" ht="12.0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4"/>
      <c r="W53" s="4"/>
      <c r="X53" s="4"/>
      <c r="Y53" s="4"/>
      <c r="Z53" s="4"/>
    </row>
    <row r="54" ht="12.0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4"/>
      <c r="W54" s="4"/>
      <c r="X54" s="4"/>
      <c r="Y54" s="4"/>
      <c r="Z54" s="4"/>
    </row>
    <row r="55" ht="12.0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4"/>
      <c r="W55" s="4"/>
      <c r="X55" s="4"/>
      <c r="Y55" s="4"/>
      <c r="Z55" s="4"/>
    </row>
    <row r="56" ht="12.0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4"/>
      <c r="W56" s="4"/>
      <c r="X56" s="4"/>
      <c r="Y56" s="4"/>
      <c r="Z56" s="4"/>
    </row>
    <row r="57" ht="12.0" customHeight="1">
      <c r="A57" s="4" t="s">
        <v>51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4"/>
      <c r="W57" s="4"/>
      <c r="X57" s="4"/>
      <c r="Y57" s="4"/>
      <c r="Z57" s="4"/>
    </row>
    <row r="58" ht="12.0" customHeight="1">
      <c r="A58" s="4" t="s">
        <v>54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4"/>
      <c r="W58" s="4"/>
      <c r="X58" s="4"/>
      <c r="Y58" s="4"/>
      <c r="Z58" s="4"/>
    </row>
    <row r="59" ht="12.0" customHeight="1">
      <c r="A59" s="4" t="s">
        <v>57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4"/>
      <c r="W59" s="4"/>
      <c r="X59" s="4"/>
      <c r="Y59" s="4"/>
      <c r="Z59" s="4"/>
    </row>
    <row r="60" ht="12.0" customHeight="1">
      <c r="A60" s="4" t="s">
        <v>22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4"/>
      <c r="W60" s="4"/>
      <c r="X60" s="4"/>
      <c r="Y60" s="4"/>
      <c r="Z60" s="4"/>
    </row>
    <row r="61" ht="12.0" customHeight="1">
      <c r="A61" s="4" t="s">
        <v>25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4"/>
      <c r="W61" s="4"/>
      <c r="X61" s="4"/>
      <c r="Y61" s="4"/>
      <c r="Z61" s="4"/>
    </row>
    <row r="62" ht="12.0" customHeight="1">
      <c r="A62" s="4" t="s">
        <v>28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4"/>
      <c r="W62" s="4"/>
      <c r="X62" s="4"/>
      <c r="Y62" s="4"/>
      <c r="Z62" s="4"/>
    </row>
    <row r="63" ht="12.0" customHeight="1">
      <c r="A63" s="4" t="s">
        <v>31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4"/>
      <c r="W63" s="4"/>
      <c r="X63" s="4"/>
      <c r="Y63" s="4"/>
      <c r="Z63" s="4"/>
    </row>
    <row r="64" ht="12.0" customHeight="1">
      <c r="A64" s="4" t="s">
        <v>34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4"/>
      <c r="W64" s="4"/>
      <c r="X64" s="4"/>
      <c r="Y64" s="4"/>
      <c r="Z64" s="4"/>
    </row>
    <row r="65" ht="12.0" customHeight="1">
      <c r="A65" s="4" t="s">
        <v>37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4"/>
      <c r="W65" s="4"/>
      <c r="X65" s="4"/>
      <c r="Y65" s="4"/>
      <c r="Z65" s="4"/>
    </row>
    <row r="66" ht="12.0" customHeight="1">
      <c r="A66" s="4" t="s">
        <v>40</v>
      </c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4"/>
      <c r="W66" s="4"/>
      <c r="X66" s="4"/>
      <c r="Y66" s="4"/>
      <c r="Z66" s="4"/>
    </row>
    <row r="67" ht="12.0" customHeight="1">
      <c r="A67" s="4" t="s">
        <v>43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4"/>
      <c r="W67" s="4"/>
      <c r="X67" s="4"/>
      <c r="Y67" s="4"/>
      <c r="Z67" s="4"/>
    </row>
    <row r="68" ht="12.0" customHeight="1">
      <c r="A68" s="4" t="s">
        <v>46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4"/>
      <c r="W68" s="4"/>
      <c r="X68" s="4"/>
      <c r="Y68" s="4"/>
      <c r="Z68" s="4"/>
    </row>
    <row r="69" ht="12.0" customHeight="1">
      <c r="A69" s="4" t="s">
        <v>49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4"/>
      <c r="W69" s="4"/>
      <c r="X69" s="4"/>
      <c r="Y69" s="4"/>
      <c r="Z69" s="4"/>
    </row>
    <row r="70" ht="12.0" customHeight="1">
      <c r="A70" s="4" t="s">
        <v>52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4"/>
      <c r="W70" s="4"/>
      <c r="X70" s="4"/>
      <c r="Y70" s="4"/>
      <c r="Z70" s="4"/>
    </row>
    <row r="71" ht="12.0" customHeight="1">
      <c r="A71" s="4" t="s">
        <v>55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4"/>
      <c r="W71" s="4"/>
      <c r="X71" s="4"/>
      <c r="Y71" s="4"/>
      <c r="Z71" s="4"/>
    </row>
    <row r="72" ht="12.0" customHeight="1">
      <c r="A72" s="4" t="s">
        <v>58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4"/>
      <c r="W72" s="4"/>
      <c r="X72" s="4"/>
      <c r="Y72" s="4"/>
      <c r="Z72" s="4"/>
    </row>
    <row r="73" ht="12.0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4"/>
      <c r="W73" s="4"/>
      <c r="X73" s="4"/>
      <c r="Y73" s="4"/>
      <c r="Z73" s="4"/>
    </row>
    <row r="74" ht="12.0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4"/>
      <c r="W74" s="4"/>
      <c r="X74" s="4"/>
      <c r="Y74" s="4"/>
      <c r="Z74" s="4"/>
    </row>
    <row r="75" ht="12.0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4"/>
      <c r="W75" s="4"/>
      <c r="X75" s="4"/>
      <c r="Y75" s="4"/>
      <c r="Z75" s="4"/>
    </row>
    <row r="76" ht="12.0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4"/>
      <c r="W76" s="4"/>
      <c r="X76" s="4"/>
      <c r="Y76" s="4"/>
      <c r="Z76" s="4"/>
    </row>
    <row r="77" ht="12.0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4"/>
      <c r="W77" s="4"/>
      <c r="X77" s="4"/>
      <c r="Y77" s="4"/>
      <c r="Z77" s="4"/>
    </row>
    <row r="78" ht="12.0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4"/>
      <c r="W78" s="4"/>
      <c r="X78" s="4"/>
      <c r="Y78" s="4"/>
      <c r="Z78" s="4"/>
    </row>
    <row r="79" ht="12.0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4"/>
      <c r="W79" s="4"/>
      <c r="X79" s="4"/>
      <c r="Y79" s="4"/>
      <c r="Z79" s="4"/>
    </row>
    <row r="80" ht="12.0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4"/>
      <c r="W80" s="4"/>
      <c r="X80" s="4"/>
      <c r="Y80" s="4"/>
      <c r="Z80" s="4"/>
    </row>
    <row r="81" ht="12.0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4"/>
      <c r="W81" s="4"/>
      <c r="X81" s="4"/>
      <c r="Y81" s="4"/>
      <c r="Z81" s="4"/>
    </row>
    <row r="82" ht="12.0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50</v>
      </c>
      <c r="E5" s="9"/>
      <c r="F5" s="9"/>
      <c r="G5" s="9"/>
      <c r="H5" s="9"/>
      <c r="I5" s="10" t="s">
        <v>6</v>
      </c>
      <c r="L5" s="11">
        <f>'G-1'!L5:N5</f>
        <v>7550</v>
      </c>
      <c r="M5" s="9"/>
      <c r="N5" s="9"/>
      <c r="O5" s="3"/>
      <c r="P5" s="10" t="s">
        <v>7</v>
      </c>
      <c r="S5" s="11" t="s">
        <v>68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f>'G-1'!S6:U6</f>
        <v>44061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22</v>
      </c>
      <c r="I10" s="28">
        <v>12.0</v>
      </c>
      <c r="J10" s="28"/>
      <c r="K10" s="28"/>
      <c r="L10" s="28"/>
      <c r="M10" s="29">
        <f t="shared" ref="M10:M22" si="2">I10</f>
        <v>12</v>
      </c>
      <c r="N10" s="32">
        <f>F20+F21+F22+M10</f>
        <v>24</v>
      </c>
      <c r="O10" s="31" t="s">
        <v>23</v>
      </c>
      <c r="P10" s="28">
        <v>4.0</v>
      </c>
      <c r="Q10" s="28"/>
      <c r="R10" s="28"/>
      <c r="S10" s="28"/>
      <c r="T10" s="29">
        <f t="shared" ref="T10:T21" si="3">P10</f>
        <v>4</v>
      </c>
      <c r="U10" s="80"/>
      <c r="AB10" s="4"/>
    </row>
    <row r="11" ht="24.0" customHeight="1">
      <c r="A11" s="27" t="s">
        <v>24</v>
      </c>
      <c r="B11" s="28">
        <v>7.0</v>
      </c>
      <c r="C11" s="28"/>
      <c r="D11" s="28"/>
      <c r="E11" s="28"/>
      <c r="F11" s="29">
        <f t="shared" si="1"/>
        <v>7</v>
      </c>
      <c r="G11" s="30"/>
      <c r="H11" s="31" t="s">
        <v>25</v>
      </c>
      <c r="I11" s="28">
        <v>5.0</v>
      </c>
      <c r="J11" s="28"/>
      <c r="K11" s="28"/>
      <c r="L11" s="28"/>
      <c r="M11" s="29">
        <f t="shared" si="2"/>
        <v>5</v>
      </c>
      <c r="N11" s="32">
        <f>F21+F22+M10+M11</f>
        <v>25</v>
      </c>
      <c r="O11" s="31" t="s">
        <v>26</v>
      </c>
      <c r="P11" s="28">
        <v>3.0</v>
      </c>
      <c r="Q11" s="28"/>
      <c r="R11" s="28"/>
      <c r="S11" s="28"/>
      <c r="T11" s="29">
        <f t="shared" si="3"/>
        <v>3</v>
      </c>
      <c r="U11" s="30"/>
      <c r="AB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21</v>
      </c>
      <c r="O12" s="31" t="s">
        <v>29</v>
      </c>
      <c r="P12" s="28">
        <v>4.0</v>
      </c>
      <c r="Q12" s="28"/>
      <c r="R12" s="28"/>
      <c r="S12" s="28"/>
      <c r="T12" s="29">
        <f t="shared" si="3"/>
        <v>4</v>
      </c>
      <c r="U12" s="30"/>
      <c r="AB12" s="4"/>
    </row>
    <row r="13" ht="24.0" customHeight="1">
      <c r="A13" s="27" t="s">
        <v>30</v>
      </c>
      <c r="B13" s="28">
        <v>2.0</v>
      </c>
      <c r="C13" s="28"/>
      <c r="D13" s="28"/>
      <c r="E13" s="28"/>
      <c r="F13" s="29">
        <f t="shared" si="1"/>
        <v>2</v>
      </c>
      <c r="G13" s="30">
        <f t="shared" ref="G13:G19" si="4">F10+F11+F12+F13</f>
        <v>15</v>
      </c>
      <c r="H13" s="31" t="s">
        <v>31</v>
      </c>
      <c r="I13" s="28">
        <v>4.0</v>
      </c>
      <c r="J13" s="28"/>
      <c r="K13" s="28"/>
      <c r="L13" s="28"/>
      <c r="M13" s="29">
        <f t="shared" si="2"/>
        <v>4</v>
      </c>
      <c r="N13" s="30">
        <f t="shared" ref="N13:N22" si="5">M10+M11+M12+M13</f>
        <v>24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14</v>
      </c>
      <c r="AB13" s="81">
        <v>212.5</v>
      </c>
    </row>
    <row r="14" ht="24.0" customHeight="1">
      <c r="A14" s="27" t="s">
        <v>33</v>
      </c>
      <c r="B14" s="28">
        <v>8.0</v>
      </c>
      <c r="C14" s="28"/>
      <c r="D14" s="28"/>
      <c r="E14" s="28"/>
      <c r="F14" s="29">
        <f t="shared" si="1"/>
        <v>8</v>
      </c>
      <c r="G14" s="30">
        <f t="shared" si="4"/>
        <v>20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14</v>
      </c>
      <c r="O14" s="31" t="s">
        <v>35</v>
      </c>
      <c r="P14" s="34"/>
      <c r="Q14" s="34"/>
      <c r="R14" s="34"/>
      <c r="S14" s="34"/>
      <c r="T14" s="29" t="str">
        <f t="shared" si="3"/>
        <v/>
      </c>
      <c r="U14" s="30">
        <f t="shared" si="6"/>
        <v>10</v>
      </c>
      <c r="AB14" s="81">
        <v>226.0</v>
      </c>
    </row>
    <row r="15" ht="24.0" customHeight="1">
      <c r="A15" s="27" t="s">
        <v>36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17</v>
      </c>
      <c r="H15" s="31" t="s">
        <v>37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10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7</v>
      </c>
      <c r="AB15" s="81">
        <v>233.5</v>
      </c>
    </row>
    <row r="16" ht="24.0" customHeight="1">
      <c r="A16" s="27" t="s">
        <v>39</v>
      </c>
      <c r="B16" s="28">
        <v>5.0</v>
      </c>
      <c r="C16" s="28"/>
      <c r="D16" s="28"/>
      <c r="E16" s="28"/>
      <c r="F16" s="29">
        <f t="shared" si="1"/>
        <v>5</v>
      </c>
      <c r="G16" s="30">
        <f t="shared" si="4"/>
        <v>19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9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AB16" s="81">
        <v>234.0</v>
      </c>
    </row>
    <row r="17" ht="24.0" customHeight="1">
      <c r="A17" s="27" t="s">
        <v>42</v>
      </c>
      <c r="B17" s="28">
        <v>6.0</v>
      </c>
      <c r="C17" s="28"/>
      <c r="D17" s="28"/>
      <c r="E17" s="28"/>
      <c r="F17" s="29">
        <f t="shared" si="1"/>
        <v>6</v>
      </c>
      <c r="G17" s="30">
        <f t="shared" si="4"/>
        <v>23</v>
      </c>
      <c r="H17" s="31" t="s">
        <v>43</v>
      </c>
      <c r="I17" s="28">
        <v>5.0</v>
      </c>
      <c r="J17" s="28"/>
      <c r="K17" s="28"/>
      <c r="L17" s="28"/>
      <c r="M17" s="29">
        <f t="shared" si="2"/>
        <v>5</v>
      </c>
      <c r="N17" s="30">
        <f t="shared" si="5"/>
        <v>10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81">
        <v>248.0</v>
      </c>
    </row>
    <row r="18" ht="24.0" customHeight="1">
      <c r="A18" s="27" t="s">
        <v>45</v>
      </c>
      <c r="B18" s="28">
        <v>5.0</v>
      </c>
      <c r="C18" s="28"/>
      <c r="D18" s="28"/>
      <c r="E18" s="28"/>
      <c r="F18" s="29">
        <f t="shared" si="1"/>
        <v>5</v>
      </c>
      <c r="G18" s="30">
        <f t="shared" si="4"/>
        <v>20</v>
      </c>
      <c r="H18" s="31" t="s">
        <v>46</v>
      </c>
      <c r="I18" s="28">
        <v>3.0</v>
      </c>
      <c r="J18" s="28"/>
      <c r="K18" s="28"/>
      <c r="L18" s="28"/>
      <c r="M18" s="29">
        <f t="shared" si="2"/>
        <v>3</v>
      </c>
      <c r="N18" s="30">
        <f t="shared" si="5"/>
        <v>11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81">
        <v>248.0</v>
      </c>
    </row>
    <row r="19" ht="24.0" customHeight="1">
      <c r="A19" s="36" t="s">
        <v>48</v>
      </c>
      <c r="B19" s="37">
        <v>10.0</v>
      </c>
      <c r="C19" s="37"/>
      <c r="D19" s="37"/>
      <c r="E19" s="37"/>
      <c r="F19" s="38">
        <f t="shared" si="1"/>
        <v>10</v>
      </c>
      <c r="G19" s="39">
        <f t="shared" si="4"/>
        <v>26</v>
      </c>
      <c r="H19" s="40" t="s">
        <v>49</v>
      </c>
      <c r="I19" s="34">
        <v>9.0</v>
      </c>
      <c r="J19" s="34"/>
      <c r="K19" s="34"/>
      <c r="L19" s="34"/>
      <c r="M19" s="29">
        <f t="shared" si="2"/>
        <v>9</v>
      </c>
      <c r="N19" s="41">
        <f t="shared" si="5"/>
        <v>19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81">
        <v>262.0</v>
      </c>
    </row>
    <row r="20" ht="24.0" customHeight="1">
      <c r="A20" s="31" t="s">
        <v>51</v>
      </c>
      <c r="B20" s="34">
        <v>4.0</v>
      </c>
      <c r="C20" s="34"/>
      <c r="D20" s="34"/>
      <c r="E20" s="34"/>
      <c r="F20" s="42">
        <f t="shared" si="1"/>
        <v>4</v>
      </c>
      <c r="G20" s="43"/>
      <c r="H20" s="31" t="s">
        <v>52</v>
      </c>
      <c r="I20" s="28">
        <v>4.0</v>
      </c>
      <c r="J20" s="28"/>
      <c r="K20" s="28"/>
      <c r="L20" s="28"/>
      <c r="M20" s="29">
        <f t="shared" si="2"/>
        <v>4</v>
      </c>
      <c r="N20" s="30">
        <f t="shared" si="5"/>
        <v>21</v>
      </c>
      <c r="O20" s="31" t="s">
        <v>53</v>
      </c>
      <c r="P20" s="34"/>
      <c r="Q20" s="34"/>
      <c r="R20" s="34"/>
      <c r="S20" s="34"/>
      <c r="T20" s="29" t="str">
        <f t="shared" si="3"/>
        <v/>
      </c>
      <c r="U20" s="30">
        <f t="shared" si="6"/>
        <v>0</v>
      </c>
      <c r="AB20" s="81">
        <v>275.0</v>
      </c>
    </row>
    <row r="21" ht="24.0" customHeight="1">
      <c r="A21" s="31" t="s">
        <v>54</v>
      </c>
      <c r="B21" s="28">
        <v>7.0</v>
      </c>
      <c r="C21" s="28"/>
      <c r="D21" s="28"/>
      <c r="E21" s="28"/>
      <c r="F21" s="29">
        <f t="shared" si="1"/>
        <v>7</v>
      </c>
      <c r="G21" s="33"/>
      <c r="H21" s="40" t="s">
        <v>55</v>
      </c>
      <c r="I21" s="28">
        <v>2.0</v>
      </c>
      <c r="J21" s="28"/>
      <c r="K21" s="28"/>
      <c r="L21" s="28"/>
      <c r="M21" s="29">
        <f t="shared" si="2"/>
        <v>2</v>
      </c>
      <c r="N21" s="30">
        <f t="shared" si="5"/>
        <v>18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44">
        <f t="shared" si="6"/>
        <v>0</v>
      </c>
      <c r="AB21" s="81">
        <v>276.0</v>
      </c>
    </row>
    <row r="22" ht="24.0" customHeight="1">
      <c r="A22" s="31" t="s">
        <v>57</v>
      </c>
      <c r="B22" s="28">
        <v>1.0</v>
      </c>
      <c r="C22" s="28"/>
      <c r="D22" s="28"/>
      <c r="E22" s="28"/>
      <c r="F22" s="29">
        <f t="shared" si="1"/>
        <v>1</v>
      </c>
      <c r="G22" s="30"/>
      <c r="H22" s="36" t="s">
        <v>58</v>
      </c>
      <c r="I22" s="37">
        <v>4.0</v>
      </c>
      <c r="J22" s="37"/>
      <c r="K22" s="37"/>
      <c r="L22" s="37"/>
      <c r="M22" s="29">
        <f t="shared" si="2"/>
        <v>4</v>
      </c>
      <c r="N22" s="44">
        <f t="shared" si="5"/>
        <v>19</v>
      </c>
      <c r="O22" s="31"/>
      <c r="P22" s="34"/>
      <c r="Q22" s="34"/>
      <c r="R22" s="34"/>
      <c r="S22" s="34"/>
      <c r="T22" s="42"/>
      <c r="U22" s="45"/>
      <c r="AB22" s="81"/>
    </row>
    <row r="23" ht="13.5" customHeight="1">
      <c r="A23" s="46" t="s">
        <v>59</v>
      </c>
      <c r="B23" s="47"/>
      <c r="C23" s="52" t="s">
        <v>60</v>
      </c>
      <c r="D23" s="53"/>
      <c r="E23" s="53"/>
      <c r="F23" s="54"/>
      <c r="G23" s="49">
        <f>MAX(G13:G19)</f>
        <v>26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25</v>
      </c>
      <c r="O23" s="46" t="s">
        <v>62</v>
      </c>
      <c r="P23" s="47"/>
      <c r="Q23" s="48" t="s">
        <v>60</v>
      </c>
      <c r="R23" s="13"/>
      <c r="S23" s="13"/>
      <c r="T23" s="22"/>
      <c r="U23" s="49">
        <f>MAX(U13:U21)</f>
        <v>14</v>
      </c>
      <c r="AB23" s="4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70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AB24" s="4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"/>
      <c r="Q27" s="6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4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4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4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4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4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4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4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4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4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4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4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4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4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4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4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4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50</v>
      </c>
      <c r="E5" s="9"/>
      <c r="F5" s="9"/>
      <c r="G5" s="9"/>
      <c r="H5" s="9"/>
      <c r="I5" s="10" t="s">
        <v>6</v>
      </c>
      <c r="L5" s="11">
        <f>'G-1'!L5:N5</f>
        <v>7550</v>
      </c>
      <c r="M5" s="9"/>
      <c r="N5" s="9"/>
      <c r="O5" s="3"/>
      <c r="P5" s="10" t="s">
        <v>7</v>
      </c>
      <c r="S5" s="11" t="s">
        <v>71</v>
      </c>
      <c r="T5" s="9"/>
      <c r="U5" s="9"/>
    </row>
    <row r="6" ht="12.75" customHeight="1">
      <c r="A6" s="10" t="s">
        <v>9</v>
      </c>
      <c r="D6" s="12" t="s">
        <v>72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44061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0.0</v>
      </c>
      <c r="C10" s="28"/>
      <c r="D10" s="28"/>
      <c r="E10" s="28"/>
      <c r="F10" s="29">
        <f t="shared" ref="F10:F22" si="1">B10</f>
        <v>0</v>
      </c>
      <c r="G10" s="30"/>
      <c r="H10" s="31" t="s">
        <v>22</v>
      </c>
      <c r="I10" s="28">
        <v>3.0</v>
      </c>
      <c r="J10" s="28"/>
      <c r="K10" s="28"/>
      <c r="L10" s="28"/>
      <c r="M10" s="29">
        <f t="shared" ref="M10:M22" si="2">I10</f>
        <v>3</v>
      </c>
      <c r="N10" s="32">
        <f>F20+F21+F22+M10</f>
        <v>6</v>
      </c>
      <c r="O10" s="31" t="s">
        <v>23</v>
      </c>
      <c r="P10" s="28">
        <v>0.0</v>
      </c>
      <c r="Q10" s="28"/>
      <c r="R10" s="28"/>
      <c r="S10" s="28"/>
      <c r="T10" s="29">
        <f t="shared" ref="T10:T21" si="3">P10</f>
        <v>0</v>
      </c>
      <c r="U10" s="80"/>
      <c r="W10" s="4"/>
      <c r="X10" s="4"/>
      <c r="Y10" s="4" t="s">
        <v>70</v>
      </c>
      <c r="Z10" s="81">
        <v>803.5</v>
      </c>
      <c r="AA10" s="4"/>
      <c r="AB10" s="4"/>
    </row>
    <row r="11" ht="24.0" customHeight="1">
      <c r="A11" s="27" t="s">
        <v>24</v>
      </c>
      <c r="B11" s="28">
        <v>0.0</v>
      </c>
      <c r="C11" s="28"/>
      <c r="D11" s="28"/>
      <c r="E11" s="28"/>
      <c r="F11" s="29">
        <f t="shared" si="1"/>
        <v>0</v>
      </c>
      <c r="G11" s="30"/>
      <c r="H11" s="31" t="s">
        <v>25</v>
      </c>
      <c r="I11" s="28">
        <v>1.0</v>
      </c>
      <c r="J11" s="28"/>
      <c r="K11" s="28"/>
      <c r="L11" s="28"/>
      <c r="M11" s="29">
        <f t="shared" si="2"/>
        <v>1</v>
      </c>
      <c r="N11" s="32">
        <f>F21+F22+M10+M11</f>
        <v>6</v>
      </c>
      <c r="O11" s="31" t="s">
        <v>26</v>
      </c>
      <c r="P11" s="28">
        <v>2.0</v>
      </c>
      <c r="Q11" s="28"/>
      <c r="R11" s="28"/>
      <c r="S11" s="28"/>
      <c r="T11" s="29">
        <f t="shared" si="3"/>
        <v>2</v>
      </c>
      <c r="U11" s="30"/>
      <c r="W11" s="4"/>
      <c r="X11" s="4"/>
      <c r="Y11" s="4" t="s">
        <v>73</v>
      </c>
      <c r="Z11" s="81">
        <v>804.5</v>
      </c>
      <c r="AA11" s="4"/>
      <c r="AB11" s="4"/>
    </row>
    <row r="12" ht="24.0" customHeight="1">
      <c r="A12" s="27" t="s">
        <v>27</v>
      </c>
      <c r="B12" s="28">
        <v>1.0</v>
      </c>
      <c r="C12" s="28"/>
      <c r="D12" s="28"/>
      <c r="E12" s="28"/>
      <c r="F12" s="29">
        <f t="shared" si="1"/>
        <v>1</v>
      </c>
      <c r="G12" s="30"/>
      <c r="H12" s="31" t="s">
        <v>28</v>
      </c>
      <c r="I12" s="28">
        <v>1.0</v>
      </c>
      <c r="J12" s="28"/>
      <c r="K12" s="28"/>
      <c r="L12" s="28"/>
      <c r="M12" s="29">
        <f t="shared" si="2"/>
        <v>1</v>
      </c>
      <c r="N12" s="30">
        <f>F22+M10+M11+M12</f>
        <v>7</v>
      </c>
      <c r="O12" s="31" t="s">
        <v>29</v>
      </c>
      <c r="P12" s="28">
        <v>0.0</v>
      </c>
      <c r="Q12" s="28"/>
      <c r="R12" s="28"/>
      <c r="S12" s="28"/>
      <c r="T12" s="29">
        <f t="shared" si="3"/>
        <v>0</v>
      </c>
      <c r="U12" s="30"/>
      <c r="W12" s="4"/>
      <c r="X12" s="4"/>
      <c r="Y12" s="4" t="s">
        <v>74</v>
      </c>
      <c r="Z12" s="81">
        <v>810.0</v>
      </c>
      <c r="AA12" s="4"/>
      <c r="AB12" s="4"/>
    </row>
    <row r="13" ht="24.0" customHeight="1">
      <c r="A13" s="27" t="s">
        <v>30</v>
      </c>
      <c r="B13" s="28">
        <v>0.0</v>
      </c>
      <c r="C13" s="28"/>
      <c r="D13" s="28"/>
      <c r="E13" s="28"/>
      <c r="F13" s="29">
        <f t="shared" si="1"/>
        <v>0</v>
      </c>
      <c r="G13" s="30">
        <f t="shared" ref="G13:G19" si="4">F10+F11+F12+F13</f>
        <v>1</v>
      </c>
      <c r="H13" s="31" t="s">
        <v>31</v>
      </c>
      <c r="I13" s="28">
        <v>0.0</v>
      </c>
      <c r="J13" s="28"/>
      <c r="K13" s="28"/>
      <c r="L13" s="28"/>
      <c r="M13" s="29">
        <f t="shared" si="2"/>
        <v>0</v>
      </c>
      <c r="N13" s="30">
        <f t="shared" ref="N13:N22" si="5">M10+M11+M12+M13</f>
        <v>5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5</v>
      </c>
      <c r="W13" s="4" t="s">
        <v>75</v>
      </c>
      <c r="X13" s="81">
        <v>917.0</v>
      </c>
      <c r="Y13" s="4" t="s">
        <v>76</v>
      </c>
      <c r="Z13" s="81">
        <v>810.5</v>
      </c>
      <c r="AA13" s="4" t="s">
        <v>66</v>
      </c>
      <c r="AB13" s="81">
        <v>0.0</v>
      </c>
    </row>
    <row r="14" ht="24.0" customHeight="1">
      <c r="A14" s="27" t="s">
        <v>33</v>
      </c>
      <c r="B14" s="28">
        <v>0.0</v>
      </c>
      <c r="C14" s="28"/>
      <c r="D14" s="28"/>
      <c r="E14" s="28"/>
      <c r="F14" s="29">
        <f t="shared" si="1"/>
        <v>0</v>
      </c>
      <c r="G14" s="30">
        <f t="shared" si="4"/>
        <v>1</v>
      </c>
      <c r="H14" s="31" t="s">
        <v>34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2</v>
      </c>
      <c r="O14" s="31" t="s">
        <v>35</v>
      </c>
      <c r="P14" s="34"/>
      <c r="Q14" s="34"/>
      <c r="R14" s="34"/>
      <c r="S14" s="34"/>
      <c r="T14" s="29" t="str">
        <f t="shared" si="3"/>
        <v/>
      </c>
      <c r="U14" s="30">
        <f t="shared" si="6"/>
        <v>5</v>
      </c>
      <c r="W14" s="4" t="s">
        <v>77</v>
      </c>
      <c r="X14" s="81">
        <v>927.5</v>
      </c>
      <c r="Y14" s="4" t="s">
        <v>78</v>
      </c>
      <c r="Z14" s="81">
        <v>813.0</v>
      </c>
      <c r="AA14" s="4" t="s">
        <v>79</v>
      </c>
      <c r="AB14" s="81">
        <v>0.0</v>
      </c>
    </row>
    <row r="15" ht="24.0" customHeight="1">
      <c r="A15" s="27" t="s">
        <v>36</v>
      </c>
      <c r="B15" s="28">
        <v>0.0</v>
      </c>
      <c r="C15" s="28"/>
      <c r="D15" s="28"/>
      <c r="E15" s="28"/>
      <c r="F15" s="29">
        <f t="shared" si="1"/>
        <v>0</v>
      </c>
      <c r="G15" s="30">
        <f t="shared" si="4"/>
        <v>1</v>
      </c>
      <c r="H15" s="31" t="s">
        <v>37</v>
      </c>
      <c r="I15" s="28">
        <v>2.0</v>
      </c>
      <c r="J15" s="28"/>
      <c r="K15" s="28"/>
      <c r="L15" s="28"/>
      <c r="M15" s="29">
        <f t="shared" si="2"/>
        <v>2</v>
      </c>
      <c r="N15" s="30">
        <f t="shared" si="5"/>
        <v>3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W15" s="4" t="s">
        <v>80</v>
      </c>
      <c r="X15" s="81">
        <v>941.5</v>
      </c>
      <c r="Y15" s="4" t="s">
        <v>81</v>
      </c>
      <c r="Z15" s="81">
        <v>813.5</v>
      </c>
      <c r="AA15" s="4" t="s">
        <v>82</v>
      </c>
      <c r="AB15" s="81">
        <v>0.0</v>
      </c>
    </row>
    <row r="16" ht="24.0" customHeight="1">
      <c r="A16" s="27" t="s">
        <v>39</v>
      </c>
      <c r="B16" s="28">
        <v>1.0</v>
      </c>
      <c r="C16" s="28"/>
      <c r="D16" s="28"/>
      <c r="E16" s="28"/>
      <c r="F16" s="29">
        <f t="shared" si="1"/>
        <v>1</v>
      </c>
      <c r="G16" s="30">
        <f t="shared" si="4"/>
        <v>1</v>
      </c>
      <c r="H16" s="31" t="s">
        <v>40</v>
      </c>
      <c r="I16" s="28">
        <v>1.0</v>
      </c>
      <c r="J16" s="28"/>
      <c r="K16" s="28"/>
      <c r="L16" s="28"/>
      <c r="M16" s="29">
        <f t="shared" si="2"/>
        <v>1</v>
      </c>
      <c r="N16" s="30">
        <f t="shared" si="5"/>
        <v>3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W16" s="4" t="s">
        <v>83</v>
      </c>
      <c r="X16" s="81">
        <v>942.0</v>
      </c>
      <c r="Y16" s="4" t="s">
        <v>84</v>
      </c>
      <c r="Z16" s="81">
        <v>814.0</v>
      </c>
      <c r="AA16" s="4" t="s">
        <v>85</v>
      </c>
      <c r="AB16" s="81">
        <v>0.0</v>
      </c>
    </row>
    <row r="17" ht="24.0" customHeight="1">
      <c r="A17" s="27" t="s">
        <v>42</v>
      </c>
      <c r="B17" s="28">
        <v>1.0</v>
      </c>
      <c r="C17" s="28"/>
      <c r="D17" s="28"/>
      <c r="E17" s="28"/>
      <c r="F17" s="29">
        <f t="shared" si="1"/>
        <v>1</v>
      </c>
      <c r="G17" s="30">
        <f t="shared" si="4"/>
        <v>2</v>
      </c>
      <c r="H17" s="31" t="s">
        <v>43</v>
      </c>
      <c r="I17" s="28">
        <v>1.0</v>
      </c>
      <c r="J17" s="28"/>
      <c r="K17" s="28"/>
      <c r="L17" s="28"/>
      <c r="M17" s="29">
        <f t="shared" si="2"/>
        <v>1</v>
      </c>
      <c r="N17" s="30">
        <f t="shared" si="5"/>
        <v>4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86</v>
      </c>
      <c r="X17" s="81">
        <v>946.0</v>
      </c>
      <c r="Y17" s="4" t="s">
        <v>87</v>
      </c>
      <c r="Z17" s="81">
        <v>816.5</v>
      </c>
      <c r="AA17" s="4" t="s">
        <v>88</v>
      </c>
      <c r="AB17" s="81">
        <v>0.0</v>
      </c>
    </row>
    <row r="18" ht="24.0" customHeight="1">
      <c r="A18" s="27" t="s">
        <v>45</v>
      </c>
      <c r="B18" s="28">
        <v>0.0</v>
      </c>
      <c r="C18" s="28"/>
      <c r="D18" s="28"/>
      <c r="E18" s="28"/>
      <c r="F18" s="29">
        <f t="shared" si="1"/>
        <v>0</v>
      </c>
      <c r="G18" s="30">
        <f t="shared" si="4"/>
        <v>2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5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89</v>
      </c>
      <c r="X18" s="81">
        <v>963.0</v>
      </c>
      <c r="Y18" s="4" t="s">
        <v>90</v>
      </c>
      <c r="Z18" s="81">
        <v>817.5</v>
      </c>
      <c r="AA18" s="4" t="s">
        <v>91</v>
      </c>
      <c r="AB18" s="81">
        <v>0.0</v>
      </c>
    </row>
    <row r="19" ht="24.0" customHeight="1">
      <c r="A19" s="36" t="s">
        <v>48</v>
      </c>
      <c r="B19" s="37">
        <v>0.0</v>
      </c>
      <c r="C19" s="37"/>
      <c r="D19" s="37"/>
      <c r="E19" s="37"/>
      <c r="F19" s="38">
        <f t="shared" si="1"/>
        <v>0</v>
      </c>
      <c r="G19" s="44">
        <f t="shared" si="4"/>
        <v>2</v>
      </c>
      <c r="H19" s="40" t="s">
        <v>49</v>
      </c>
      <c r="I19" s="34">
        <v>0.0</v>
      </c>
      <c r="J19" s="34"/>
      <c r="K19" s="34"/>
      <c r="L19" s="34"/>
      <c r="M19" s="29">
        <f t="shared" si="2"/>
        <v>0</v>
      </c>
      <c r="N19" s="30">
        <f t="shared" si="5"/>
        <v>3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64</v>
      </c>
      <c r="X19" s="81">
        <v>967.0</v>
      </c>
      <c r="Y19" s="4" t="s">
        <v>92</v>
      </c>
      <c r="Z19" s="81">
        <v>826.0</v>
      </c>
      <c r="AA19" s="4" t="s">
        <v>93</v>
      </c>
      <c r="AB19" s="81">
        <v>0.0</v>
      </c>
    </row>
    <row r="20" ht="24.0" customHeight="1">
      <c r="A20" s="31" t="s">
        <v>51</v>
      </c>
      <c r="B20" s="34">
        <v>1.0</v>
      </c>
      <c r="C20" s="34"/>
      <c r="D20" s="34"/>
      <c r="E20" s="34"/>
      <c r="F20" s="42">
        <f t="shared" si="1"/>
        <v>1</v>
      </c>
      <c r="G20" s="43"/>
      <c r="H20" s="31" t="s">
        <v>52</v>
      </c>
      <c r="I20" s="28">
        <v>1.0</v>
      </c>
      <c r="J20" s="28"/>
      <c r="K20" s="28"/>
      <c r="L20" s="28"/>
      <c r="M20" s="29">
        <f t="shared" si="2"/>
        <v>1</v>
      </c>
      <c r="N20" s="30">
        <f t="shared" si="5"/>
        <v>3</v>
      </c>
      <c r="O20" s="31" t="s">
        <v>53</v>
      </c>
      <c r="P20" s="34"/>
      <c r="Q20" s="34"/>
      <c r="R20" s="34"/>
      <c r="S20" s="34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81">
        <v>830.0</v>
      </c>
      <c r="AA20" s="4" t="s">
        <v>95</v>
      </c>
      <c r="AB20" s="81">
        <v>0.0</v>
      </c>
    </row>
    <row r="21" ht="24.0" customHeight="1">
      <c r="A21" s="31" t="s">
        <v>54</v>
      </c>
      <c r="B21" s="28">
        <v>0.0</v>
      </c>
      <c r="C21" s="28"/>
      <c r="D21" s="28"/>
      <c r="E21" s="28"/>
      <c r="F21" s="29">
        <f t="shared" si="1"/>
        <v>0</v>
      </c>
      <c r="G21" s="33"/>
      <c r="H21" s="40" t="s">
        <v>55</v>
      </c>
      <c r="I21" s="28">
        <v>1.0</v>
      </c>
      <c r="J21" s="28"/>
      <c r="K21" s="28"/>
      <c r="L21" s="28"/>
      <c r="M21" s="29">
        <f t="shared" si="2"/>
        <v>1</v>
      </c>
      <c r="N21" s="30">
        <f t="shared" si="5"/>
        <v>3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44">
        <f t="shared" si="6"/>
        <v>0</v>
      </c>
      <c r="W21" s="4"/>
      <c r="X21" s="4"/>
      <c r="Y21" s="4" t="s">
        <v>96</v>
      </c>
      <c r="Z21" s="81">
        <v>839.5</v>
      </c>
      <c r="AA21" s="4" t="s">
        <v>97</v>
      </c>
      <c r="AB21" s="81">
        <v>0.0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2.0</v>
      </c>
      <c r="J22" s="37"/>
      <c r="K22" s="37"/>
      <c r="L22" s="37"/>
      <c r="M22" s="29">
        <f t="shared" si="2"/>
        <v>2</v>
      </c>
      <c r="N22" s="44">
        <f t="shared" si="5"/>
        <v>4</v>
      </c>
      <c r="O22" s="31"/>
      <c r="P22" s="34"/>
      <c r="Q22" s="34"/>
      <c r="R22" s="34"/>
      <c r="S22" s="34"/>
      <c r="T22" s="42"/>
      <c r="U22" s="45"/>
      <c r="W22" s="4"/>
      <c r="X22" s="4"/>
      <c r="Y22" s="4" t="s">
        <v>65</v>
      </c>
      <c r="Z22" s="81">
        <v>845.5</v>
      </c>
      <c r="AA22" s="4"/>
      <c r="AB22" s="81"/>
    </row>
    <row r="23" ht="13.5" customHeight="1">
      <c r="A23" s="46" t="s">
        <v>59</v>
      </c>
      <c r="B23" s="47"/>
      <c r="C23" s="48" t="s">
        <v>60</v>
      </c>
      <c r="D23" s="13"/>
      <c r="E23" s="13"/>
      <c r="F23" s="22"/>
      <c r="G23" s="49">
        <f>MAX(G13:G19)</f>
        <v>2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7</v>
      </c>
      <c r="O23" s="46" t="s">
        <v>62</v>
      </c>
      <c r="P23" s="47"/>
      <c r="Q23" s="48" t="s">
        <v>60</v>
      </c>
      <c r="R23" s="13"/>
      <c r="S23" s="13"/>
      <c r="T23" s="22"/>
      <c r="U23" s="49">
        <f>MAX(U13:U21)</f>
        <v>5</v>
      </c>
      <c r="W23" s="4"/>
      <c r="X23" s="4"/>
      <c r="Y23" s="4"/>
      <c r="Z23" s="4"/>
      <c r="AA23" s="4"/>
      <c r="AB23" s="4"/>
    </row>
    <row r="24" ht="13.5" customHeight="1">
      <c r="A24" s="56"/>
      <c r="B24" s="57"/>
      <c r="C24" s="58" t="s">
        <v>63</v>
      </c>
      <c r="D24" s="59"/>
      <c r="E24" s="59"/>
      <c r="F24" s="60" t="s">
        <v>77</v>
      </c>
      <c r="G24" s="61"/>
      <c r="H24" s="56"/>
      <c r="I24" s="57"/>
      <c r="J24" s="58" t="s">
        <v>63</v>
      </c>
      <c r="K24" s="59"/>
      <c r="L24" s="59"/>
      <c r="M24" s="60" t="s">
        <v>90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W24" s="4"/>
      <c r="X24" s="4"/>
      <c r="Y24" s="82" t="s">
        <v>63</v>
      </c>
      <c r="Z24" s="4"/>
      <c r="AA24" s="4"/>
      <c r="AB24" s="4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"/>
      <c r="Q27" s="6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4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4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4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4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4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4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4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4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4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4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4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4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4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4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4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4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75 - CR 50</v>
      </c>
      <c r="E5" s="9"/>
      <c r="F5" s="9"/>
      <c r="G5" s="9"/>
      <c r="H5" s="9"/>
      <c r="I5" s="10" t="s">
        <v>6</v>
      </c>
      <c r="L5" s="11">
        <f>'G-1'!L5:N5</f>
        <v>7550</v>
      </c>
      <c r="M5" s="9"/>
      <c r="N5" s="9"/>
      <c r="O5" s="3"/>
      <c r="P5" s="10" t="s">
        <v>7</v>
      </c>
      <c r="S5" s="11" t="s">
        <v>98</v>
      </c>
      <c r="T5" s="9"/>
      <c r="U5" s="9"/>
    </row>
    <row r="6" ht="12.75" customHeight="1">
      <c r="A6" s="10" t="s">
        <v>9</v>
      </c>
      <c r="D6" s="12" t="s">
        <v>99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44061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1.0</v>
      </c>
      <c r="C10" s="28"/>
      <c r="D10" s="28"/>
      <c r="E10" s="28"/>
      <c r="F10" s="29">
        <f t="shared" ref="F10:F22" si="1">B10</f>
        <v>1</v>
      </c>
      <c r="G10" s="30"/>
      <c r="H10" s="31" t="s">
        <v>22</v>
      </c>
      <c r="I10" s="28">
        <v>8.0</v>
      </c>
      <c r="J10" s="28"/>
      <c r="K10" s="28"/>
      <c r="L10" s="28"/>
      <c r="M10" s="29">
        <f t="shared" ref="M10:M22" si="2">I10</f>
        <v>8</v>
      </c>
      <c r="N10" s="32">
        <f>F20+F21+F22+M10</f>
        <v>18</v>
      </c>
      <c r="O10" s="31" t="s">
        <v>23</v>
      </c>
      <c r="P10" s="28">
        <v>5.0</v>
      </c>
      <c r="Q10" s="28"/>
      <c r="R10" s="28"/>
      <c r="S10" s="28"/>
      <c r="T10" s="29">
        <f t="shared" ref="T10:T21" si="3">P10</f>
        <v>5</v>
      </c>
      <c r="U10" s="80"/>
      <c r="W10" s="4"/>
      <c r="X10" s="4"/>
      <c r="Y10" s="4" t="s">
        <v>96</v>
      </c>
      <c r="Z10" s="81">
        <v>929.5</v>
      </c>
      <c r="AA10" s="4"/>
      <c r="AB10" s="4"/>
    </row>
    <row r="11" ht="24.0" customHeight="1">
      <c r="A11" s="27" t="s">
        <v>24</v>
      </c>
      <c r="B11" s="28">
        <v>2.0</v>
      </c>
      <c r="C11" s="28"/>
      <c r="D11" s="28"/>
      <c r="E11" s="28"/>
      <c r="F11" s="29">
        <f t="shared" si="1"/>
        <v>2</v>
      </c>
      <c r="G11" s="30"/>
      <c r="H11" s="31" t="s">
        <v>25</v>
      </c>
      <c r="I11" s="28">
        <v>4.0</v>
      </c>
      <c r="J11" s="28"/>
      <c r="K11" s="28"/>
      <c r="L11" s="28"/>
      <c r="M11" s="29">
        <f t="shared" si="2"/>
        <v>4</v>
      </c>
      <c r="N11" s="32">
        <f>F21+F22+M10+M11</f>
        <v>19</v>
      </c>
      <c r="O11" s="31" t="s">
        <v>26</v>
      </c>
      <c r="P11" s="28">
        <v>1.0</v>
      </c>
      <c r="Q11" s="28"/>
      <c r="R11" s="28"/>
      <c r="S11" s="28"/>
      <c r="T11" s="29">
        <f t="shared" si="3"/>
        <v>1</v>
      </c>
      <c r="U11" s="30"/>
      <c r="W11" s="4"/>
      <c r="X11" s="4"/>
      <c r="Y11" s="4" t="s">
        <v>78</v>
      </c>
      <c r="Z11" s="81">
        <v>932.5</v>
      </c>
      <c r="AA11" s="4"/>
      <c r="AB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6.0</v>
      </c>
      <c r="J12" s="28"/>
      <c r="K12" s="28"/>
      <c r="L12" s="28"/>
      <c r="M12" s="29">
        <f t="shared" si="2"/>
        <v>6</v>
      </c>
      <c r="N12" s="30">
        <f>F22+M10+M11+M12</f>
        <v>20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W12" s="4"/>
      <c r="X12" s="4"/>
      <c r="Y12" s="4" t="s">
        <v>76</v>
      </c>
      <c r="Z12" s="81">
        <v>944.5</v>
      </c>
      <c r="AA12" s="4"/>
      <c r="AB12" s="4"/>
    </row>
    <row r="13" ht="24.0" customHeight="1">
      <c r="A13" s="27" t="s">
        <v>30</v>
      </c>
      <c r="B13" s="28">
        <v>3.0</v>
      </c>
      <c r="C13" s="28"/>
      <c r="D13" s="28"/>
      <c r="E13" s="28"/>
      <c r="F13" s="29">
        <f t="shared" si="1"/>
        <v>3</v>
      </c>
      <c r="G13" s="30">
        <f t="shared" ref="G13:G19" si="4">F10+F11+F12+F13</f>
        <v>8</v>
      </c>
      <c r="H13" s="31" t="s">
        <v>31</v>
      </c>
      <c r="I13" s="28">
        <v>7.0</v>
      </c>
      <c r="J13" s="28"/>
      <c r="K13" s="28"/>
      <c r="L13" s="28"/>
      <c r="M13" s="29">
        <f t="shared" si="2"/>
        <v>7</v>
      </c>
      <c r="N13" s="30">
        <f t="shared" ref="N13:N22" si="5">M10+M11+M12+M13</f>
        <v>25</v>
      </c>
      <c r="O13" s="31" t="s">
        <v>32</v>
      </c>
      <c r="P13" s="28">
        <v>1.0</v>
      </c>
      <c r="Q13" s="28"/>
      <c r="R13" s="28"/>
      <c r="S13" s="28"/>
      <c r="T13" s="29">
        <f t="shared" si="3"/>
        <v>1</v>
      </c>
      <c r="U13" s="30">
        <f t="shared" ref="U13:U21" si="6">T10+T11+T12+T13</f>
        <v>9</v>
      </c>
      <c r="W13" s="4" t="s">
        <v>64</v>
      </c>
      <c r="X13" s="81">
        <v>1077.5</v>
      </c>
      <c r="Y13" s="4" t="s">
        <v>81</v>
      </c>
      <c r="Z13" s="81">
        <v>950.0</v>
      </c>
      <c r="AA13" s="4" t="s">
        <v>66</v>
      </c>
      <c r="AB13" s="81">
        <v>0.0</v>
      </c>
    </row>
    <row r="14" ht="24.0" customHeight="1">
      <c r="A14" s="27" t="s">
        <v>33</v>
      </c>
      <c r="B14" s="28">
        <v>4.0</v>
      </c>
      <c r="C14" s="28"/>
      <c r="D14" s="28"/>
      <c r="E14" s="28"/>
      <c r="F14" s="29">
        <f t="shared" si="1"/>
        <v>4</v>
      </c>
      <c r="G14" s="30">
        <f t="shared" si="4"/>
        <v>11</v>
      </c>
      <c r="H14" s="31" t="s">
        <v>34</v>
      </c>
      <c r="I14" s="28">
        <v>2.0</v>
      </c>
      <c r="J14" s="28"/>
      <c r="K14" s="28"/>
      <c r="L14" s="28"/>
      <c r="M14" s="29">
        <f t="shared" si="2"/>
        <v>2</v>
      </c>
      <c r="N14" s="30">
        <f t="shared" si="5"/>
        <v>19</v>
      </c>
      <c r="O14" s="31" t="s">
        <v>35</v>
      </c>
      <c r="P14" s="34"/>
      <c r="Q14" s="34"/>
      <c r="R14" s="34"/>
      <c r="S14" s="34"/>
      <c r="T14" s="29" t="str">
        <f t="shared" si="3"/>
        <v/>
      </c>
      <c r="U14" s="30">
        <f t="shared" si="6"/>
        <v>4</v>
      </c>
      <c r="W14" s="4" t="s">
        <v>89</v>
      </c>
      <c r="X14" s="81">
        <v>1084.0</v>
      </c>
      <c r="Y14" s="4" t="s">
        <v>90</v>
      </c>
      <c r="Z14" s="81">
        <v>986.0</v>
      </c>
      <c r="AA14" s="4" t="s">
        <v>79</v>
      </c>
      <c r="AB14" s="81">
        <v>0.0</v>
      </c>
    </row>
    <row r="15" ht="24.0" customHeight="1">
      <c r="A15" s="27" t="s">
        <v>36</v>
      </c>
      <c r="B15" s="28">
        <v>4.0</v>
      </c>
      <c r="C15" s="28"/>
      <c r="D15" s="28"/>
      <c r="E15" s="28"/>
      <c r="F15" s="29">
        <f t="shared" si="1"/>
        <v>4</v>
      </c>
      <c r="G15" s="30">
        <f t="shared" si="4"/>
        <v>13</v>
      </c>
      <c r="H15" s="31" t="s">
        <v>37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20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3</v>
      </c>
      <c r="W15" s="4" t="s">
        <v>77</v>
      </c>
      <c r="X15" s="81">
        <v>1088.0</v>
      </c>
      <c r="Y15" s="4" t="s">
        <v>70</v>
      </c>
      <c r="Z15" s="81">
        <v>1007.0</v>
      </c>
      <c r="AA15" s="4" t="s">
        <v>82</v>
      </c>
      <c r="AB15" s="81">
        <v>0.0</v>
      </c>
    </row>
    <row r="16" ht="24.0" customHeight="1">
      <c r="A16" s="27" t="s">
        <v>39</v>
      </c>
      <c r="B16" s="28">
        <v>2.0</v>
      </c>
      <c r="C16" s="28"/>
      <c r="D16" s="28"/>
      <c r="E16" s="28"/>
      <c r="F16" s="29">
        <f t="shared" si="1"/>
        <v>2</v>
      </c>
      <c r="G16" s="30">
        <f t="shared" si="4"/>
        <v>13</v>
      </c>
      <c r="H16" s="31" t="s">
        <v>40</v>
      </c>
      <c r="I16" s="28">
        <v>3.0</v>
      </c>
      <c r="J16" s="28"/>
      <c r="K16" s="28"/>
      <c r="L16" s="28"/>
      <c r="M16" s="29">
        <f t="shared" si="2"/>
        <v>3</v>
      </c>
      <c r="N16" s="30">
        <f t="shared" si="5"/>
        <v>17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1</v>
      </c>
      <c r="W16" s="4" t="s">
        <v>86</v>
      </c>
      <c r="X16" s="81">
        <v>1121.5</v>
      </c>
      <c r="Y16" s="4" t="s">
        <v>87</v>
      </c>
      <c r="Z16" s="81">
        <v>1015.5</v>
      </c>
      <c r="AA16" s="4" t="s">
        <v>85</v>
      </c>
      <c r="AB16" s="81">
        <v>0.0</v>
      </c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12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13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75</v>
      </c>
      <c r="X17" s="81">
        <v>1162.5</v>
      </c>
      <c r="Y17" s="4" t="s">
        <v>74</v>
      </c>
      <c r="Z17" s="81">
        <v>1028.5</v>
      </c>
      <c r="AA17" s="4" t="s">
        <v>88</v>
      </c>
      <c r="AB17" s="81">
        <v>0.0</v>
      </c>
    </row>
    <row r="18" ht="24.0" customHeight="1">
      <c r="A18" s="27" t="s">
        <v>45</v>
      </c>
      <c r="B18" s="28">
        <v>2.0</v>
      </c>
      <c r="C18" s="28"/>
      <c r="D18" s="28"/>
      <c r="E18" s="28"/>
      <c r="F18" s="29">
        <f t="shared" si="1"/>
        <v>2</v>
      </c>
      <c r="G18" s="30">
        <f t="shared" si="4"/>
        <v>10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13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80</v>
      </c>
      <c r="X18" s="81">
        <v>1171.0</v>
      </c>
      <c r="Y18" s="4" t="s">
        <v>65</v>
      </c>
      <c r="Z18" s="81">
        <v>1031.0</v>
      </c>
      <c r="AA18" s="4" t="s">
        <v>91</v>
      </c>
      <c r="AB18" s="81">
        <v>0.0</v>
      </c>
    </row>
    <row r="19" ht="24.0" customHeight="1">
      <c r="A19" s="36" t="s">
        <v>48</v>
      </c>
      <c r="B19" s="37">
        <v>3.0</v>
      </c>
      <c r="C19" s="37"/>
      <c r="D19" s="37"/>
      <c r="E19" s="37"/>
      <c r="F19" s="38">
        <f t="shared" si="1"/>
        <v>3</v>
      </c>
      <c r="G19" s="44">
        <f t="shared" si="4"/>
        <v>9</v>
      </c>
      <c r="H19" s="40" t="s">
        <v>49</v>
      </c>
      <c r="I19" s="34">
        <v>3.0</v>
      </c>
      <c r="J19" s="34"/>
      <c r="K19" s="34"/>
      <c r="L19" s="34"/>
      <c r="M19" s="29">
        <f t="shared" si="2"/>
        <v>3</v>
      </c>
      <c r="N19" s="30">
        <f t="shared" si="5"/>
        <v>11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83</v>
      </c>
      <c r="X19" s="81">
        <v>1205.5</v>
      </c>
      <c r="Y19" s="4" t="s">
        <v>92</v>
      </c>
      <c r="Z19" s="81">
        <v>1036.5</v>
      </c>
      <c r="AA19" s="4" t="s">
        <v>93</v>
      </c>
      <c r="AB19" s="81">
        <v>0.0</v>
      </c>
    </row>
    <row r="20" ht="24.0" customHeight="1">
      <c r="A20" s="31" t="s">
        <v>51</v>
      </c>
      <c r="B20" s="34">
        <v>3.0</v>
      </c>
      <c r="C20" s="34"/>
      <c r="D20" s="34"/>
      <c r="E20" s="34"/>
      <c r="F20" s="42">
        <f t="shared" si="1"/>
        <v>3</v>
      </c>
      <c r="G20" s="43"/>
      <c r="H20" s="31" t="s">
        <v>52</v>
      </c>
      <c r="I20" s="28">
        <v>5.0</v>
      </c>
      <c r="J20" s="28"/>
      <c r="K20" s="28"/>
      <c r="L20" s="28"/>
      <c r="M20" s="29">
        <f t="shared" si="2"/>
        <v>5</v>
      </c>
      <c r="N20" s="30">
        <f t="shared" si="5"/>
        <v>13</v>
      </c>
      <c r="O20" s="31" t="s">
        <v>53</v>
      </c>
      <c r="P20" s="34"/>
      <c r="Q20" s="34"/>
      <c r="R20" s="34"/>
      <c r="S20" s="34"/>
      <c r="T20" s="29" t="str">
        <f t="shared" si="3"/>
        <v/>
      </c>
      <c r="U20" s="30">
        <f t="shared" si="6"/>
        <v>0</v>
      </c>
      <c r="W20" s="4"/>
      <c r="X20" s="4"/>
      <c r="Y20" s="4" t="s">
        <v>94</v>
      </c>
      <c r="Z20" s="81">
        <v>1058.5</v>
      </c>
      <c r="AA20" s="4" t="s">
        <v>95</v>
      </c>
      <c r="AB20" s="81">
        <v>0.0</v>
      </c>
    </row>
    <row r="21" ht="24.0" customHeight="1">
      <c r="A21" s="31" t="s">
        <v>54</v>
      </c>
      <c r="B21" s="28">
        <v>5.0</v>
      </c>
      <c r="C21" s="28"/>
      <c r="D21" s="28"/>
      <c r="E21" s="28"/>
      <c r="F21" s="29">
        <f t="shared" si="1"/>
        <v>5</v>
      </c>
      <c r="G21" s="33"/>
      <c r="H21" s="40" t="s">
        <v>55</v>
      </c>
      <c r="I21" s="28">
        <v>0.0</v>
      </c>
      <c r="J21" s="28"/>
      <c r="K21" s="28"/>
      <c r="L21" s="28"/>
      <c r="M21" s="29">
        <f t="shared" si="2"/>
        <v>0</v>
      </c>
      <c r="N21" s="30">
        <f t="shared" si="5"/>
        <v>10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44">
        <f t="shared" si="6"/>
        <v>0</v>
      </c>
      <c r="W21" s="4"/>
      <c r="X21" s="4"/>
      <c r="Y21" s="4" t="s">
        <v>73</v>
      </c>
      <c r="Z21" s="81">
        <v>1091.5</v>
      </c>
      <c r="AA21" s="4" t="s">
        <v>97</v>
      </c>
      <c r="AB21" s="81">
        <v>0.0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3.0</v>
      </c>
      <c r="J22" s="37"/>
      <c r="K22" s="37"/>
      <c r="L22" s="37"/>
      <c r="M22" s="29">
        <f t="shared" si="2"/>
        <v>3</v>
      </c>
      <c r="N22" s="44">
        <f t="shared" si="5"/>
        <v>11</v>
      </c>
      <c r="O22" s="31"/>
      <c r="P22" s="34"/>
      <c r="Q22" s="34"/>
      <c r="R22" s="34"/>
      <c r="S22" s="34"/>
      <c r="T22" s="42"/>
      <c r="U22" s="45"/>
      <c r="W22" s="4"/>
      <c r="X22" s="4"/>
      <c r="Y22" s="4" t="s">
        <v>84</v>
      </c>
      <c r="Z22" s="81">
        <v>1132.0</v>
      </c>
      <c r="AA22" s="4"/>
      <c r="AB22" s="81"/>
    </row>
    <row r="23" ht="13.5" customHeight="1">
      <c r="A23" s="46" t="s">
        <v>59</v>
      </c>
      <c r="B23" s="47"/>
      <c r="C23" s="48" t="s">
        <v>60</v>
      </c>
      <c r="D23" s="13"/>
      <c r="E23" s="13"/>
      <c r="F23" s="22"/>
      <c r="G23" s="49">
        <f>MAX(G13:G19)</f>
        <v>13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25</v>
      </c>
      <c r="O23" s="46" t="s">
        <v>62</v>
      </c>
      <c r="P23" s="47"/>
      <c r="Q23" s="48" t="s">
        <v>60</v>
      </c>
      <c r="R23" s="13"/>
      <c r="S23" s="13"/>
      <c r="T23" s="22"/>
      <c r="U23" s="49">
        <f>MAX(U13:U21)</f>
        <v>9</v>
      </c>
      <c r="W23" s="4"/>
      <c r="X23" s="4"/>
      <c r="Y23" s="4"/>
      <c r="Z23" s="4"/>
      <c r="AA23" s="4"/>
      <c r="AB23" s="4"/>
    </row>
    <row r="24" ht="13.5" customHeight="1">
      <c r="A24" s="56"/>
      <c r="B24" s="57"/>
      <c r="C24" s="58" t="s">
        <v>63</v>
      </c>
      <c r="D24" s="59"/>
      <c r="E24" s="59"/>
      <c r="F24" s="60" t="s">
        <v>75</v>
      </c>
      <c r="G24" s="61"/>
      <c r="H24" s="56"/>
      <c r="I24" s="57"/>
      <c r="J24" s="58" t="s">
        <v>63</v>
      </c>
      <c r="K24" s="59"/>
      <c r="L24" s="59"/>
      <c r="M24" s="60" t="s">
        <v>87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W24" s="4"/>
      <c r="X24" s="4"/>
      <c r="Y24" s="82" t="s">
        <v>63</v>
      </c>
      <c r="Z24" s="4"/>
      <c r="AA24" s="4"/>
      <c r="AB24" s="4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"/>
      <c r="Q27" s="6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W37" s="4" t="s">
        <v>51</v>
      </c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W38" s="4" t="s">
        <v>54</v>
      </c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W39" s="4" t="s">
        <v>57</v>
      </c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W40" s="4" t="s">
        <v>22</v>
      </c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W41" s="4" t="s">
        <v>25</v>
      </c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W42" s="4" t="s">
        <v>28</v>
      </c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W43" s="4" t="s">
        <v>31</v>
      </c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4" t="s">
        <v>34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4" t="s">
        <v>37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4" t="s">
        <v>40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4" t="s">
        <v>43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4" t="s">
        <v>46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4" t="s">
        <v>49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4" t="s">
        <v>52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4" t="s">
        <v>55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4" t="s">
        <v>58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100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75 - CR 50</v>
      </c>
      <c r="E6" s="9"/>
      <c r="F6" s="9"/>
      <c r="G6" s="9"/>
      <c r="H6" s="9"/>
      <c r="I6" s="10" t="s">
        <v>6</v>
      </c>
      <c r="L6" s="11">
        <f>'G-1'!L5:N5</f>
        <v>7550</v>
      </c>
      <c r="M6" s="9"/>
      <c r="N6" s="9"/>
      <c r="O6" s="3"/>
      <c r="P6" s="10" t="s">
        <v>12</v>
      </c>
      <c r="S6" s="83">
        <f>'G-1'!S6:U6</f>
        <v>44061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101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6" t="s">
        <v>101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6" t="s">
        <v>101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f>'G-1'!B10+'G-2'!B10+'G-3'!B10+'G-4'!B10</f>
        <v>6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3</v>
      </c>
      <c r="G10" s="30"/>
      <c r="H10" s="31" t="s">
        <v>22</v>
      </c>
      <c r="I10" s="28">
        <f>'G-1'!I10+'G-2'!I10+'G-3'!I10+'G-4'!I10</f>
        <v>26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13</v>
      </c>
      <c r="N10" s="32">
        <f>F20+F21+F22+M10</f>
        <v>30.5</v>
      </c>
      <c r="O10" s="31" t="s">
        <v>23</v>
      </c>
      <c r="P10" s="28">
        <f>'G-1'!P10+'G-2'!P10+'G-3'!P10+'G-4'!P10</f>
        <v>12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6</v>
      </c>
      <c r="U10" s="80"/>
      <c r="W10" s="4"/>
      <c r="X10" s="4"/>
      <c r="Y10" s="4" t="s">
        <v>78</v>
      </c>
      <c r="Z10" s="81">
        <v>1745.5</v>
      </c>
      <c r="AA10" s="4"/>
      <c r="AB10" s="4"/>
    </row>
    <row r="11" ht="24.0" customHeight="1">
      <c r="A11" s="27" t="s">
        <v>24</v>
      </c>
      <c r="B11" s="28">
        <f>'G-1'!B11+'G-2'!B11+'G-3'!B11+'G-4'!B11</f>
        <v>10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5</v>
      </c>
      <c r="G11" s="30"/>
      <c r="H11" s="31" t="s">
        <v>25</v>
      </c>
      <c r="I11" s="28">
        <f>'G-1'!I11+'G-2'!I11+'G-3'!I11+'G-4'!I11</f>
        <v>14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7</v>
      </c>
      <c r="N11" s="32">
        <f>F21+F22+M10+M11</f>
        <v>32.5</v>
      </c>
      <c r="O11" s="31" t="s">
        <v>26</v>
      </c>
      <c r="P11" s="28">
        <f>'G-1'!P11+'G-2'!P11+'G-3'!P11+'G-4'!P11</f>
        <v>10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5</v>
      </c>
      <c r="U11" s="30"/>
      <c r="W11" s="4"/>
      <c r="X11" s="4"/>
      <c r="Y11" s="4" t="s">
        <v>76</v>
      </c>
      <c r="Z11" s="81">
        <v>1755.0</v>
      </c>
      <c r="AA11" s="4"/>
      <c r="AB11" s="4"/>
    </row>
    <row r="12" ht="24.0" customHeight="1">
      <c r="A12" s="27" t="s">
        <v>27</v>
      </c>
      <c r="B12" s="28">
        <f>'G-1'!B12+'G-2'!B12+'G-3'!B12+'G-4'!B12</f>
        <v>7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3.5</v>
      </c>
      <c r="G12" s="30"/>
      <c r="H12" s="31" t="s">
        <v>28</v>
      </c>
      <c r="I12" s="28">
        <f>'G-1'!I12+'G-2'!I12+'G-3'!I12+'G-4'!I12</f>
        <v>15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7.5</v>
      </c>
      <c r="N12" s="30">
        <f>F22+M10+M11+M12</f>
        <v>32.5</v>
      </c>
      <c r="O12" s="31" t="s">
        <v>29</v>
      </c>
      <c r="P12" s="28">
        <f>'G-1'!P12+'G-2'!P12+'G-3'!P12+'G-4'!P12</f>
        <v>8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4</v>
      </c>
      <c r="U12" s="30"/>
      <c r="W12" s="4"/>
      <c r="X12" s="4"/>
      <c r="Y12" s="4" t="s">
        <v>81</v>
      </c>
      <c r="Z12" s="81">
        <v>1763.5</v>
      </c>
      <c r="AA12" s="4"/>
      <c r="AB12" s="4"/>
    </row>
    <row r="13" ht="24.0" customHeight="1">
      <c r="A13" s="27" t="s">
        <v>30</v>
      </c>
      <c r="B13" s="28">
        <f>'G-1'!B13+'G-2'!B13+'G-3'!B13+'G-4'!B13</f>
        <v>6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3</v>
      </c>
      <c r="G13" s="30">
        <f t="shared" ref="G13:G19" si="4">F10+F11+F12+F13</f>
        <v>14.5</v>
      </c>
      <c r="H13" s="31" t="s">
        <v>31</v>
      </c>
      <c r="I13" s="28">
        <f>'G-1'!I13+'G-2'!I13+'G-3'!I13+'G-4'!I13</f>
        <v>15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7.5</v>
      </c>
      <c r="N13" s="30">
        <f t="shared" ref="N13:N22" si="5">M10+M11+M12+M13</f>
        <v>35</v>
      </c>
      <c r="O13" s="31" t="s">
        <v>32</v>
      </c>
      <c r="P13" s="28">
        <f>'G-1'!P13+'G-2'!P13+'G-3'!P13+'G-4'!P13</f>
        <v>10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5</v>
      </c>
      <c r="U13" s="30">
        <f t="shared" ref="U13:U21" si="6">T10+T11+T12+T13</f>
        <v>20</v>
      </c>
      <c r="W13" s="4" t="s">
        <v>77</v>
      </c>
      <c r="X13" s="81">
        <v>2015.5</v>
      </c>
      <c r="Y13" s="4" t="s">
        <v>96</v>
      </c>
      <c r="Z13" s="81">
        <v>1769.0</v>
      </c>
      <c r="AA13" s="4" t="s">
        <v>66</v>
      </c>
      <c r="AB13" s="81">
        <v>0.0</v>
      </c>
    </row>
    <row r="14" ht="24.0" customHeight="1">
      <c r="A14" s="27" t="s">
        <v>33</v>
      </c>
      <c r="B14" s="28">
        <f>'G-1'!B14+'G-2'!B14+'G-3'!B14+'G-4'!B14</f>
        <v>14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7</v>
      </c>
      <c r="G14" s="30">
        <f t="shared" si="4"/>
        <v>18.5</v>
      </c>
      <c r="H14" s="31" t="s">
        <v>34</v>
      </c>
      <c r="I14" s="28">
        <f>'G-1'!I14+'G-2'!I14+'G-3'!I14+'G-4'!I14</f>
        <v>7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3.5</v>
      </c>
      <c r="N14" s="30">
        <f t="shared" si="5"/>
        <v>25.5</v>
      </c>
      <c r="O14" s="31" t="s">
        <v>35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14</v>
      </c>
      <c r="W14" s="4" t="s">
        <v>64</v>
      </c>
      <c r="X14" s="81">
        <v>2044.5</v>
      </c>
      <c r="Y14" s="4" t="s">
        <v>90</v>
      </c>
      <c r="Z14" s="81">
        <v>1803.5</v>
      </c>
      <c r="AA14" s="4" t="s">
        <v>79</v>
      </c>
      <c r="AB14" s="81">
        <v>0.0</v>
      </c>
    </row>
    <row r="15" ht="24.0" customHeight="1">
      <c r="A15" s="27" t="s">
        <v>36</v>
      </c>
      <c r="B15" s="28">
        <f>'G-1'!B15+'G-2'!B15+'G-3'!B15+'G-4'!B15</f>
        <v>10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5</v>
      </c>
      <c r="G15" s="30">
        <f t="shared" si="4"/>
        <v>18.5</v>
      </c>
      <c r="H15" s="31" t="s">
        <v>37</v>
      </c>
      <c r="I15" s="28">
        <f>'G-1'!I15+'G-2'!I15+'G-3'!I15+'G-4'!I15</f>
        <v>13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6.5</v>
      </c>
      <c r="N15" s="30">
        <f t="shared" si="5"/>
        <v>25</v>
      </c>
      <c r="O15" s="27" t="s">
        <v>38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9</v>
      </c>
      <c r="W15" s="4" t="s">
        <v>89</v>
      </c>
      <c r="X15" s="81">
        <v>2047.0</v>
      </c>
      <c r="Y15" s="4" t="s">
        <v>70</v>
      </c>
      <c r="Z15" s="81">
        <v>1810.5</v>
      </c>
      <c r="AA15" s="4" t="s">
        <v>82</v>
      </c>
      <c r="AB15" s="81">
        <v>0.0</v>
      </c>
    </row>
    <row r="16" ht="24.0" customHeight="1">
      <c r="A16" s="27" t="s">
        <v>39</v>
      </c>
      <c r="B16" s="28">
        <f>'G-1'!B16+'G-2'!B16+'G-3'!B16+'G-4'!B16</f>
        <v>12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6</v>
      </c>
      <c r="G16" s="30">
        <f t="shared" si="4"/>
        <v>21</v>
      </c>
      <c r="H16" s="31" t="s">
        <v>40</v>
      </c>
      <c r="I16" s="28">
        <f>'G-1'!I16+'G-2'!I16+'G-3'!I16+'G-4'!I16</f>
        <v>9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4.5</v>
      </c>
      <c r="N16" s="30">
        <f t="shared" si="5"/>
        <v>22</v>
      </c>
      <c r="O16" s="31" t="s">
        <v>41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5</v>
      </c>
      <c r="W16" s="4" t="s">
        <v>86</v>
      </c>
      <c r="X16" s="81">
        <v>2067.5</v>
      </c>
      <c r="Y16" s="4" t="s">
        <v>87</v>
      </c>
      <c r="Z16" s="81">
        <v>1832.0</v>
      </c>
      <c r="AA16" s="4" t="s">
        <v>85</v>
      </c>
      <c r="AB16" s="81">
        <v>0.0</v>
      </c>
    </row>
    <row r="17" ht="24.0" customHeight="1">
      <c r="A17" s="27" t="s">
        <v>42</v>
      </c>
      <c r="B17" s="28">
        <f>'G-1'!B17+'G-2'!B17+'G-3'!B17+'G-4'!B17</f>
        <v>11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5.5</v>
      </c>
      <c r="G17" s="30">
        <f t="shared" si="4"/>
        <v>23.5</v>
      </c>
      <c r="H17" s="31" t="s">
        <v>43</v>
      </c>
      <c r="I17" s="28">
        <f>'G-1'!I17+'G-2'!I17+'G-3'!I17+'G-4'!I17</f>
        <v>15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7.5</v>
      </c>
      <c r="N17" s="30">
        <f t="shared" si="5"/>
        <v>22</v>
      </c>
      <c r="O17" s="31" t="s">
        <v>44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75</v>
      </c>
      <c r="X17" s="81">
        <v>2079.5</v>
      </c>
      <c r="Y17" s="4" t="s">
        <v>74</v>
      </c>
      <c r="Z17" s="81">
        <v>1838.5</v>
      </c>
      <c r="AA17" s="4" t="s">
        <v>88</v>
      </c>
      <c r="AB17" s="81">
        <v>0.0</v>
      </c>
    </row>
    <row r="18" ht="24.0" customHeight="1">
      <c r="A18" s="27" t="s">
        <v>45</v>
      </c>
      <c r="B18" s="28">
        <f>'G-1'!B18+'G-2'!B18+'G-3'!B18+'G-4'!B18</f>
        <v>8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4</v>
      </c>
      <c r="G18" s="30">
        <f t="shared" si="4"/>
        <v>20.5</v>
      </c>
      <c r="H18" s="31" t="s">
        <v>46</v>
      </c>
      <c r="I18" s="28">
        <f>'G-1'!I18+'G-2'!I18+'G-3'!I18+'G-4'!I18</f>
        <v>13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6.5</v>
      </c>
      <c r="N18" s="30">
        <f t="shared" si="5"/>
        <v>25</v>
      </c>
      <c r="O18" s="31" t="s">
        <v>47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80</v>
      </c>
      <c r="X18" s="81">
        <v>2112.5</v>
      </c>
      <c r="Y18" s="4" t="s">
        <v>92</v>
      </c>
      <c r="Z18" s="81">
        <v>1862.5</v>
      </c>
      <c r="AA18" s="4" t="s">
        <v>91</v>
      </c>
      <c r="AB18" s="81">
        <v>0.0</v>
      </c>
    </row>
    <row r="19" ht="24.0" customHeight="1">
      <c r="A19" s="36" t="s">
        <v>48</v>
      </c>
      <c r="B19" s="37">
        <f>'G-1'!B19+'G-2'!B19+'G-3'!B19+'G-4'!B19</f>
        <v>17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8.5</v>
      </c>
      <c r="G19" s="44">
        <f t="shared" si="4"/>
        <v>24</v>
      </c>
      <c r="H19" s="40" t="s">
        <v>49</v>
      </c>
      <c r="I19" s="28">
        <f>'G-1'!I19+'G-2'!I19+'G-3'!I19+'G-4'!I19</f>
        <v>17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8.5</v>
      </c>
      <c r="N19" s="30">
        <f t="shared" si="5"/>
        <v>27</v>
      </c>
      <c r="O19" s="31" t="s">
        <v>50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83</v>
      </c>
      <c r="X19" s="81">
        <v>2147.5</v>
      </c>
      <c r="Y19" s="4" t="s">
        <v>65</v>
      </c>
      <c r="Z19" s="81">
        <v>1876.5</v>
      </c>
      <c r="AA19" s="4" t="s">
        <v>93</v>
      </c>
      <c r="AB19" s="81">
        <v>0.0</v>
      </c>
    </row>
    <row r="20" ht="24.0" customHeight="1">
      <c r="A20" s="31" t="s">
        <v>51</v>
      </c>
      <c r="B20" s="34">
        <f>'G-1'!B20+'G-2'!B20+'G-3'!B20+'G-4'!B20</f>
        <v>10</v>
      </c>
      <c r="C20" s="34">
        <f>'G-1'!C20+'G-2'!C20+'G-3'!C20+'G-4'!C20</f>
        <v>0</v>
      </c>
      <c r="D20" s="34">
        <f>'G-1'!D20+'G-2'!D20+'G-3'!D20+'G-4'!D20</f>
        <v>0</v>
      </c>
      <c r="E20" s="34">
        <f>'G-1'!E20+'G-2'!E20+'G-3'!E20+'G-4'!E20</f>
        <v>0</v>
      </c>
      <c r="F20" s="42">
        <f t="shared" si="1"/>
        <v>5</v>
      </c>
      <c r="G20" s="43"/>
      <c r="H20" s="31" t="s">
        <v>52</v>
      </c>
      <c r="I20" s="28">
        <f>'G-1'!I20+'G-2'!I20+'G-3'!I20+'G-4'!I20</f>
        <v>12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2">
        <f t="shared" si="2"/>
        <v>6</v>
      </c>
      <c r="N20" s="30">
        <f t="shared" si="5"/>
        <v>28.5</v>
      </c>
      <c r="O20" s="31" t="s">
        <v>53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2">
        <f t="shared" si="3"/>
        <v>0</v>
      </c>
      <c r="U20" s="30">
        <f t="shared" si="6"/>
        <v>0</v>
      </c>
      <c r="W20" s="4"/>
      <c r="X20" s="4"/>
      <c r="Y20" s="4" t="s">
        <v>94</v>
      </c>
      <c r="Z20" s="81">
        <v>1888.5</v>
      </c>
      <c r="AA20" s="4" t="s">
        <v>95</v>
      </c>
      <c r="AB20" s="81">
        <v>0.0</v>
      </c>
    </row>
    <row r="21" ht="24.0" customHeight="1">
      <c r="A21" s="31" t="s">
        <v>54</v>
      </c>
      <c r="B21" s="28">
        <f>'G-1'!B21+'G-2'!B21+'G-3'!B21+'G-4'!B21</f>
        <v>15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7.5</v>
      </c>
      <c r="G21" s="33"/>
      <c r="H21" s="40" t="s">
        <v>55</v>
      </c>
      <c r="I21" s="28">
        <f>'G-1'!I21+'G-2'!I21+'G-3'!I21+'G-4'!I21</f>
        <v>5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2.5</v>
      </c>
      <c r="N21" s="30">
        <f t="shared" si="5"/>
        <v>23.5</v>
      </c>
      <c r="O21" s="36" t="s">
        <v>56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44">
        <f t="shared" si="6"/>
        <v>0</v>
      </c>
      <c r="W21" s="4"/>
      <c r="X21" s="4"/>
      <c r="Y21" s="4" t="s">
        <v>73</v>
      </c>
      <c r="Z21" s="81">
        <v>1896.0</v>
      </c>
      <c r="AA21" s="4" t="s">
        <v>97</v>
      </c>
      <c r="AB21" s="81">
        <v>0.0</v>
      </c>
    </row>
    <row r="22" ht="24.0" customHeight="1">
      <c r="A22" s="31" t="s">
        <v>57</v>
      </c>
      <c r="B22" s="28">
        <f>'G-1'!B22+'G-2'!B22+'G-3'!B22+'G-4'!B22</f>
        <v>10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5</v>
      </c>
      <c r="G22" s="30"/>
      <c r="H22" s="36" t="s">
        <v>58</v>
      </c>
      <c r="I22" s="28">
        <f>'G-1'!I22+'G-2'!I22+'G-3'!I22+'G-4'!I22</f>
        <v>11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5.5</v>
      </c>
      <c r="N22" s="44">
        <f t="shared" si="5"/>
        <v>22.5</v>
      </c>
      <c r="O22" s="31"/>
      <c r="P22" s="34"/>
      <c r="Q22" s="34"/>
      <c r="R22" s="34"/>
      <c r="S22" s="34"/>
      <c r="T22" s="42"/>
      <c r="U22" s="45"/>
      <c r="W22" s="4"/>
      <c r="X22" s="4"/>
      <c r="Y22" s="4" t="s">
        <v>84</v>
      </c>
      <c r="Z22" s="81">
        <v>1946.0</v>
      </c>
      <c r="AA22" s="4"/>
      <c r="AB22" s="81"/>
    </row>
    <row r="23" ht="13.5" customHeight="1">
      <c r="A23" s="46" t="s">
        <v>59</v>
      </c>
      <c r="B23" s="47"/>
      <c r="C23" s="48" t="s">
        <v>60</v>
      </c>
      <c r="D23" s="13"/>
      <c r="E23" s="13"/>
      <c r="F23" s="22"/>
      <c r="G23" s="49">
        <f>MAX(G13:G19)</f>
        <v>24</v>
      </c>
      <c r="H23" s="50" t="s">
        <v>61</v>
      </c>
      <c r="I23" s="51"/>
      <c r="J23" s="52" t="s">
        <v>60</v>
      </c>
      <c r="K23" s="53"/>
      <c r="L23" s="53"/>
      <c r="M23" s="54"/>
      <c r="N23" s="55">
        <f>MAX(N10:N22)</f>
        <v>35</v>
      </c>
      <c r="O23" s="46" t="s">
        <v>62</v>
      </c>
      <c r="P23" s="47"/>
      <c r="Q23" s="48" t="s">
        <v>60</v>
      </c>
      <c r="R23" s="13"/>
      <c r="S23" s="13"/>
      <c r="T23" s="22"/>
      <c r="U23" s="49">
        <f>MAX(U13:U21)</f>
        <v>20</v>
      </c>
      <c r="W23" s="4"/>
      <c r="X23" s="4"/>
      <c r="Y23" s="4"/>
      <c r="Z23" s="4"/>
      <c r="AA23" s="4"/>
      <c r="AB23" s="4"/>
    </row>
    <row r="24" ht="13.5" customHeight="1">
      <c r="A24" s="56"/>
      <c r="B24" s="57"/>
      <c r="C24" s="58" t="s">
        <v>63</v>
      </c>
      <c r="D24" s="59"/>
      <c r="E24" s="59"/>
      <c r="F24" s="60" t="s">
        <v>64</v>
      </c>
      <c r="G24" s="61"/>
      <c r="H24" s="56"/>
      <c r="I24" s="57"/>
      <c r="J24" s="58" t="s">
        <v>63</v>
      </c>
      <c r="K24" s="59"/>
      <c r="L24" s="59"/>
      <c r="M24" s="60" t="s">
        <v>87</v>
      </c>
      <c r="N24" s="61"/>
      <c r="O24" s="56"/>
      <c r="P24" s="57"/>
      <c r="Q24" s="58" t="s">
        <v>63</v>
      </c>
      <c r="R24" s="59"/>
      <c r="S24" s="59"/>
      <c r="T24" s="60" t="s">
        <v>66</v>
      </c>
      <c r="U24" s="61"/>
      <c r="W24" s="4"/>
      <c r="X24" s="4"/>
      <c r="Y24" s="82" t="s">
        <v>63</v>
      </c>
      <c r="Z24" s="4"/>
      <c r="AA24" s="4"/>
      <c r="AB24" s="4"/>
    </row>
    <row r="25" ht="6.75" customHeight="1">
      <c r="A25" s="62"/>
      <c r="B25" s="63"/>
      <c r="C25" s="63"/>
      <c r="D25" s="63"/>
      <c r="E25" s="63"/>
      <c r="F25" s="63"/>
      <c r="G25" s="64"/>
      <c r="H25" s="62"/>
      <c r="I25" s="65"/>
      <c r="J25" s="65"/>
      <c r="K25" s="63"/>
      <c r="L25" s="63"/>
      <c r="M25" s="63"/>
      <c r="N25" s="64"/>
      <c r="O25" s="62"/>
      <c r="P25" s="63"/>
      <c r="Q25" s="63"/>
      <c r="R25" s="63"/>
      <c r="S25" s="63"/>
      <c r="T25" s="63"/>
      <c r="U25" s="64"/>
    </row>
    <row r="26" ht="12.75" customHeight="1">
      <c r="A26" s="66" t="s">
        <v>67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8"/>
      <c r="Q26" s="68"/>
      <c r="R26" s="69"/>
      <c r="S26" s="70"/>
      <c r="T26" s="71"/>
      <c r="U26" s="71"/>
    </row>
    <row r="27" ht="12.75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"/>
      <c r="Q27" s="6"/>
      <c r="R27" s="3"/>
      <c r="S27" s="72"/>
      <c r="T27" s="73"/>
      <c r="U27" s="73"/>
    </row>
    <row r="28" ht="12.75" customHeight="1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74"/>
      <c r="Q28" s="74"/>
      <c r="R28" s="75"/>
      <c r="S28" s="76"/>
      <c r="T28" s="77"/>
      <c r="U28" s="77"/>
    </row>
    <row r="29" ht="9.75" customHeight="1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74"/>
      <c r="Q29" s="74"/>
      <c r="R29" s="75"/>
      <c r="S29" s="76"/>
      <c r="T29" s="77"/>
      <c r="U29" s="77"/>
    </row>
    <row r="30" ht="12.75" customHeight="1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9"/>
      <c r="T30" s="79"/>
      <c r="U30" s="79"/>
    </row>
    <row r="31" ht="12.75" customHeight="1">
      <c r="A31" s="78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2.75" customHeight="1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12.75" customHeight="1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</row>
    <row r="37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</row>
    <row r="39" ht="6.0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ht="12.75" customHeight="1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</row>
    <row r="41" ht="12.75" customHeight="1">
      <c r="A41" s="78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</row>
    <row r="42" ht="12.75" customHeight="1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</row>
    <row r="43" ht="12.75" customHeight="1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</row>
    <row r="44" ht="12.75" customHeight="1">
      <c r="A44" s="78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W44" s="4" t="s">
        <v>51</v>
      </c>
    </row>
    <row r="45" ht="12.75" customHeight="1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W45" s="4" t="s">
        <v>54</v>
      </c>
    </row>
    <row r="46" ht="12.75" customHeight="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W46" s="4" t="s">
        <v>57</v>
      </c>
    </row>
    <row r="47" ht="12.75" customHeight="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W47" s="4" t="s">
        <v>22</v>
      </c>
    </row>
    <row r="48" ht="12.7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W48" s="4" t="s">
        <v>25</v>
      </c>
    </row>
    <row r="49" ht="6.0" customHeight="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W49" s="4" t="s">
        <v>28</v>
      </c>
    </row>
    <row r="50" ht="12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W50" s="4" t="s">
        <v>31</v>
      </c>
    </row>
    <row r="51" ht="12.75" customHeight="1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W51" s="4" t="s">
        <v>34</v>
      </c>
    </row>
    <row r="52" ht="12.75" customHeight="1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W52" s="4" t="s">
        <v>37</v>
      </c>
    </row>
    <row r="53" ht="12.75" customHeight="1">
      <c r="A53" s="78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W53" s="4" t="s">
        <v>40</v>
      </c>
    </row>
    <row r="54" ht="12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W54" s="4" t="s">
        <v>43</v>
      </c>
    </row>
    <row r="55" ht="12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W55" s="4" t="s">
        <v>46</v>
      </c>
    </row>
    <row r="56" ht="12.75" customHeight="1">
      <c r="A56" s="78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W56" s="4" t="s">
        <v>49</v>
      </c>
    </row>
    <row r="57" ht="12.75" customHeight="1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W57" s="4" t="s">
        <v>52</v>
      </c>
    </row>
    <row r="58" ht="12.75" customHeight="1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W58" s="4" t="s">
        <v>55</v>
      </c>
    </row>
    <row r="59" ht="12.75" customHeight="1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W59" s="4" t="s">
        <v>58</v>
      </c>
    </row>
    <row r="60" ht="12.75" customHeight="1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</row>
    <row r="61" ht="12.75" customHeight="1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</row>
    <row r="62" ht="12.75" customHeight="1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</row>
    <row r="63" ht="12.75" customHeight="1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</row>
    <row r="64" ht="12.75" customHeight="1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</row>
    <row r="65" ht="12.75" customHeight="1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</row>
    <row r="66" ht="12.75" customHeight="1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</row>
    <row r="67" ht="12.75" customHeight="1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</row>
    <row r="68" ht="12.75" customHeight="1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</row>
    <row r="69" ht="12.75" customHeight="1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</row>
    <row r="70" ht="12.75" customHeight="1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</row>
    <row r="71" ht="12.75" customHeight="1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</row>
    <row r="72" ht="12.75" customHeight="1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</row>
    <row r="73" ht="12.75" customHeight="1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</row>
    <row r="74" ht="12.75" customHeight="1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</row>
    <row r="75" ht="12.75" customHeight="1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</row>
    <row r="76" ht="12.75" customHeight="1">
      <c r="A76" s="78"/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</row>
    <row r="77" ht="12.75" customHeight="1">
      <c r="A77" s="78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</row>
    <row r="78" ht="12.75" customHeight="1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</row>
    <row r="79" ht="12.75" customHeight="1">
      <c r="A79" s="78"/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</row>
    <row r="80" ht="12.75" customHeight="1">
      <c r="A80" s="78"/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</row>
    <row r="81" ht="12.75" customHeight="1">
      <c r="A81" s="78"/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</row>
    <row r="82" ht="12.75" customHeight="1">
      <c r="A82" s="78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102</v>
      </c>
    </row>
    <row r="3" ht="12.75" customHeight="1">
      <c r="A3" s="84"/>
      <c r="B3" s="84"/>
      <c r="C3" s="6"/>
      <c r="D3" s="6"/>
      <c r="E3" s="6"/>
      <c r="F3" s="6"/>
      <c r="G3" s="6"/>
      <c r="H3" s="6"/>
      <c r="I3" s="85"/>
      <c r="J3" s="86"/>
    </row>
    <row r="4" ht="12.75" customHeight="1">
      <c r="A4" s="10" t="s">
        <v>103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75 - CR 50</v>
      </c>
      <c r="D5" s="13"/>
      <c r="E5" s="13"/>
      <c r="F5" s="2"/>
      <c r="G5" s="87"/>
      <c r="H5" s="10" t="s">
        <v>6</v>
      </c>
      <c r="I5" s="88">
        <f>'G-1'!L5</f>
        <v>7550</v>
      </c>
      <c r="J5" s="9"/>
    </row>
    <row r="6" ht="12.75" customHeight="1">
      <c r="A6" s="10" t="s">
        <v>104</v>
      </c>
      <c r="C6" s="12" t="s">
        <v>69</v>
      </c>
      <c r="D6" s="13"/>
      <c r="E6" s="13"/>
      <c r="F6" s="2"/>
      <c r="G6" s="87"/>
      <c r="H6" s="10" t="s">
        <v>12</v>
      </c>
      <c r="I6" s="89">
        <f>'G-1'!S6</f>
        <v>44061</v>
      </c>
      <c r="J6" s="13"/>
    </row>
    <row r="7" ht="12.75" customHeight="1">
      <c r="A7" s="2"/>
      <c r="B7" s="2"/>
      <c r="C7" s="90"/>
      <c r="G7" s="6"/>
      <c r="H7" s="90"/>
      <c r="I7" s="91"/>
      <c r="J7" s="6"/>
    </row>
    <row r="8" ht="12.75" customHeight="1">
      <c r="A8" s="92" t="s">
        <v>105</v>
      </c>
      <c r="B8" s="93" t="s">
        <v>106</v>
      </c>
      <c r="C8" s="92" t="s">
        <v>107</v>
      </c>
      <c r="D8" s="93" t="s">
        <v>108</v>
      </c>
      <c r="E8" s="93" t="s">
        <v>17</v>
      </c>
      <c r="F8" s="92" t="s">
        <v>109</v>
      </c>
      <c r="G8" s="92" t="s">
        <v>110</v>
      </c>
      <c r="H8" s="92" t="s">
        <v>111</v>
      </c>
      <c r="I8" s="93" t="s">
        <v>112</v>
      </c>
      <c r="J8" s="94" t="s">
        <v>113</v>
      </c>
    </row>
    <row r="9" ht="12.75" customHeight="1">
      <c r="A9" s="23"/>
      <c r="B9" s="23"/>
      <c r="C9" s="23"/>
      <c r="D9" s="23"/>
      <c r="E9" s="95" t="s">
        <v>19</v>
      </c>
      <c r="F9" s="96" t="s">
        <v>18</v>
      </c>
      <c r="G9" s="96" t="s">
        <v>19</v>
      </c>
      <c r="H9" s="96" t="s">
        <v>20</v>
      </c>
      <c r="I9" s="23"/>
      <c r="J9" s="23"/>
    </row>
    <row r="10" ht="12.75" customHeight="1">
      <c r="A10" s="97" t="s">
        <v>114</v>
      </c>
      <c r="B10" s="98">
        <v>2.0</v>
      </c>
      <c r="C10" s="90"/>
      <c r="D10" s="99" t="s">
        <v>115</v>
      </c>
      <c r="E10" s="33"/>
      <c r="F10" s="33"/>
      <c r="G10" s="33"/>
      <c r="H10" s="33"/>
      <c r="I10" s="33" t="str">
        <f t="shared" ref="I10:I45" si="1">E10</f>
        <v/>
      </c>
      <c r="J10" s="100" t="str">
        <f>IF(I10=0,"0,00",I10/SUM(I10:I12)*100)</f>
        <v>0,00</v>
      </c>
    </row>
    <row r="11" ht="12.75" customHeight="1">
      <c r="A11" s="101"/>
      <c r="B11" s="101"/>
      <c r="C11" s="90" t="s">
        <v>116</v>
      </c>
      <c r="D11" s="102" t="s">
        <v>117</v>
      </c>
      <c r="E11" s="103"/>
      <c r="F11" s="103"/>
      <c r="G11" s="103"/>
      <c r="H11" s="103"/>
      <c r="I11" s="103" t="str">
        <f t="shared" si="1"/>
        <v/>
      </c>
      <c r="J11" s="104" t="str">
        <f>IF(I11=0,"0,00",I11/SUM(I10:I12)*100)</f>
        <v>0,00</v>
      </c>
    </row>
    <row r="12" ht="12.75" customHeight="1">
      <c r="A12" s="101"/>
      <c r="B12" s="101"/>
      <c r="C12" s="105" t="s">
        <v>64</v>
      </c>
      <c r="D12" s="106" t="s">
        <v>118</v>
      </c>
      <c r="E12" s="43"/>
      <c r="F12" s="43"/>
      <c r="G12" s="43"/>
      <c r="H12" s="43"/>
      <c r="I12" s="107" t="str">
        <f t="shared" si="1"/>
        <v/>
      </c>
      <c r="J12" s="108" t="str">
        <f>IF(I12=0,"0,00",I12/SUM(I10:I12)*100)</f>
        <v>0,00</v>
      </c>
    </row>
    <row r="13" ht="12.75" customHeight="1">
      <c r="A13" s="101"/>
      <c r="B13" s="101"/>
      <c r="C13" s="109"/>
      <c r="D13" s="99" t="s">
        <v>115</v>
      </c>
      <c r="E13" s="33"/>
      <c r="F13" s="33"/>
      <c r="G13" s="33"/>
      <c r="H13" s="33"/>
      <c r="I13" s="33" t="str">
        <f t="shared" si="1"/>
        <v/>
      </c>
      <c r="J13" s="100" t="str">
        <f>IF(I13=0,"0,00",I13/SUM(I13:I15)*100)</f>
        <v>0,00</v>
      </c>
    </row>
    <row r="14" ht="12.75" customHeight="1">
      <c r="A14" s="101"/>
      <c r="B14" s="101"/>
      <c r="C14" s="90" t="s">
        <v>119</v>
      </c>
      <c r="D14" s="102" t="s">
        <v>117</v>
      </c>
      <c r="E14" s="103"/>
      <c r="F14" s="103"/>
      <c r="G14" s="103"/>
      <c r="H14" s="103"/>
      <c r="I14" s="103" t="str">
        <f t="shared" si="1"/>
        <v/>
      </c>
      <c r="J14" s="104" t="str">
        <f>IF(I14=0,"0,00",I14/SUM(I13:I15)*100)</f>
        <v>0,00</v>
      </c>
    </row>
    <row r="15" ht="12.75" customHeight="1">
      <c r="A15" s="101"/>
      <c r="B15" s="101"/>
      <c r="C15" s="105" t="s">
        <v>78</v>
      </c>
      <c r="D15" s="106" t="s">
        <v>118</v>
      </c>
      <c r="E15" s="43"/>
      <c r="F15" s="43"/>
      <c r="G15" s="43"/>
      <c r="H15" s="43"/>
      <c r="I15" s="107" t="str">
        <f t="shared" si="1"/>
        <v/>
      </c>
      <c r="J15" s="108" t="str">
        <f>IF(I15=0,"0,00",I15/SUM(I13:I15)*100)</f>
        <v>0,00</v>
      </c>
    </row>
    <row r="16" ht="12.75" customHeight="1">
      <c r="A16" s="101"/>
      <c r="B16" s="101"/>
      <c r="C16" s="109"/>
      <c r="D16" s="99" t="s">
        <v>115</v>
      </c>
      <c r="E16" s="33"/>
      <c r="F16" s="33"/>
      <c r="G16" s="33"/>
      <c r="H16" s="33"/>
      <c r="I16" s="33" t="str">
        <f t="shared" si="1"/>
        <v/>
      </c>
      <c r="J16" s="100" t="str">
        <f>IF(I16=0,"0,00",I16/SUM(I16:I18)*100)</f>
        <v>0,00</v>
      </c>
    </row>
    <row r="17" ht="12.75" customHeight="1">
      <c r="A17" s="101"/>
      <c r="B17" s="101"/>
      <c r="C17" s="90" t="s">
        <v>120</v>
      </c>
      <c r="D17" s="102" t="s">
        <v>117</v>
      </c>
      <c r="E17" s="103"/>
      <c r="F17" s="103"/>
      <c r="G17" s="103"/>
      <c r="H17" s="103"/>
      <c r="I17" s="103" t="str">
        <f t="shared" si="1"/>
        <v/>
      </c>
      <c r="J17" s="104" t="str">
        <f>IF(I17=0,"0,00",I17/SUM(I16:I18)*100)</f>
        <v>0,00</v>
      </c>
    </row>
    <row r="18" ht="12.75" customHeight="1">
      <c r="A18" s="23"/>
      <c r="B18" s="23"/>
      <c r="C18" s="105" t="s">
        <v>66</v>
      </c>
      <c r="D18" s="106" t="s">
        <v>118</v>
      </c>
      <c r="E18" s="43"/>
      <c r="F18" s="43"/>
      <c r="G18" s="43"/>
      <c r="H18" s="43"/>
      <c r="I18" s="107" t="str">
        <f t="shared" si="1"/>
        <v/>
      </c>
      <c r="J18" s="108" t="str">
        <f>IF(I18=0,"0,00",I18/SUM(I16:I18)*100)</f>
        <v>0,00</v>
      </c>
    </row>
    <row r="19" ht="12.75" customHeight="1">
      <c r="A19" s="97" t="s">
        <v>121</v>
      </c>
      <c r="B19" s="98">
        <v>2.0</v>
      </c>
      <c r="C19" s="110"/>
      <c r="D19" s="99" t="s">
        <v>115</v>
      </c>
      <c r="E19" s="33"/>
      <c r="F19" s="33"/>
      <c r="G19" s="33"/>
      <c r="H19" s="33"/>
      <c r="I19" s="33" t="str">
        <f t="shared" si="1"/>
        <v/>
      </c>
      <c r="J19" s="100" t="str">
        <f>IF(I19=0,"0,00",I19/SUM(I19:I21)*100)</f>
        <v>0,00</v>
      </c>
    </row>
    <row r="20" ht="12.75" customHeight="1">
      <c r="A20" s="101"/>
      <c r="B20" s="101"/>
      <c r="C20" s="90" t="s">
        <v>116</v>
      </c>
      <c r="D20" s="102" t="s">
        <v>117</v>
      </c>
      <c r="E20" s="103"/>
      <c r="F20" s="103"/>
      <c r="G20" s="103"/>
      <c r="H20" s="103"/>
      <c r="I20" s="103" t="str">
        <f t="shared" si="1"/>
        <v/>
      </c>
      <c r="J20" s="104" t="str">
        <f>IF(I20=0,"0,00",I20/SUM(I19:I21)*100)</f>
        <v>0,00</v>
      </c>
    </row>
    <row r="21" ht="12.75" customHeight="1">
      <c r="A21" s="101"/>
      <c r="B21" s="101"/>
      <c r="C21" s="105" t="s">
        <v>83</v>
      </c>
      <c r="D21" s="106" t="s">
        <v>118</v>
      </c>
      <c r="E21" s="43"/>
      <c r="F21" s="43"/>
      <c r="G21" s="43"/>
      <c r="H21" s="43"/>
      <c r="I21" s="107" t="str">
        <f t="shared" si="1"/>
        <v/>
      </c>
      <c r="J21" s="108" t="str">
        <f>IF(I21=0,"0,00",I21/SUM(I19:I21)*100)</f>
        <v>0,00</v>
      </c>
    </row>
    <row r="22" ht="12.75" customHeight="1">
      <c r="A22" s="101"/>
      <c r="B22" s="101"/>
      <c r="C22" s="109"/>
      <c r="D22" s="99" t="s">
        <v>115</v>
      </c>
      <c r="E22" s="33"/>
      <c r="F22" s="33"/>
      <c r="G22" s="33"/>
      <c r="H22" s="33"/>
      <c r="I22" s="33" t="str">
        <f t="shared" si="1"/>
        <v/>
      </c>
      <c r="J22" s="100" t="str">
        <f>IF(I22=0,"0,00",I22/SUM(I22:I24)*100)</f>
        <v>0,00</v>
      </c>
    </row>
    <row r="23" ht="12.75" customHeight="1">
      <c r="A23" s="101"/>
      <c r="B23" s="101"/>
      <c r="C23" s="90" t="s">
        <v>119</v>
      </c>
      <c r="D23" s="102" t="s">
        <v>117</v>
      </c>
      <c r="E23" s="103"/>
      <c r="F23" s="103"/>
      <c r="G23" s="103"/>
      <c r="H23" s="103"/>
      <c r="I23" s="103" t="str">
        <f t="shared" si="1"/>
        <v/>
      </c>
      <c r="J23" s="104" t="str">
        <f>IF(I23=0,"0,00",I23/SUM(I22:I24)*100)</f>
        <v>0,00</v>
      </c>
    </row>
    <row r="24" ht="12.75" customHeight="1">
      <c r="A24" s="101"/>
      <c r="B24" s="101"/>
      <c r="C24" s="105" t="s">
        <v>76</v>
      </c>
      <c r="D24" s="106" t="s">
        <v>118</v>
      </c>
      <c r="E24" s="43"/>
      <c r="F24" s="43"/>
      <c r="G24" s="43"/>
      <c r="H24" s="43"/>
      <c r="I24" s="107" t="str">
        <f t="shared" si="1"/>
        <v/>
      </c>
      <c r="J24" s="108" t="str">
        <f>IF(I24=0,"0,00",I24/SUM(I22:I24)*100)</f>
        <v>0,00</v>
      </c>
    </row>
    <row r="25" ht="12.75" customHeight="1">
      <c r="A25" s="101"/>
      <c r="B25" s="101"/>
      <c r="C25" s="109"/>
      <c r="D25" s="99" t="s">
        <v>115</v>
      </c>
      <c r="E25" s="33"/>
      <c r="F25" s="33"/>
      <c r="G25" s="33"/>
      <c r="H25" s="33"/>
      <c r="I25" s="33" t="str">
        <f t="shared" si="1"/>
        <v/>
      </c>
      <c r="J25" s="100" t="str">
        <f>IF(I25=0,"0,00",I25/SUM(I25:I27)*100)</f>
        <v>0,00</v>
      </c>
    </row>
    <row r="26" ht="12.75" customHeight="1">
      <c r="A26" s="101"/>
      <c r="B26" s="101"/>
      <c r="C26" s="90" t="s">
        <v>120</v>
      </c>
      <c r="D26" s="102" t="s">
        <v>117</v>
      </c>
      <c r="E26" s="103"/>
      <c r="F26" s="103"/>
      <c r="G26" s="103"/>
      <c r="H26" s="103"/>
      <c r="I26" s="103" t="str">
        <f t="shared" si="1"/>
        <v/>
      </c>
      <c r="J26" s="104" t="str">
        <f>IF(I26=0,"0,00",I26/SUM(I25:I27)*100)</f>
        <v>0,00</v>
      </c>
    </row>
    <row r="27" ht="12.75" customHeight="1">
      <c r="A27" s="23"/>
      <c r="B27" s="23"/>
      <c r="C27" s="105" t="s">
        <v>66</v>
      </c>
      <c r="D27" s="106" t="s">
        <v>118</v>
      </c>
      <c r="E27" s="43"/>
      <c r="F27" s="43"/>
      <c r="G27" s="43"/>
      <c r="H27" s="43"/>
      <c r="I27" s="107" t="str">
        <f t="shared" si="1"/>
        <v/>
      </c>
      <c r="J27" s="108" t="str">
        <f>IF(I27=0,"0,00",I27/SUM(I25:I27)*100)</f>
        <v>0,00</v>
      </c>
    </row>
    <row r="28" ht="12.75" customHeight="1">
      <c r="A28" s="97" t="s">
        <v>122</v>
      </c>
      <c r="B28" s="98">
        <v>3.0</v>
      </c>
      <c r="C28" s="110"/>
      <c r="D28" s="99" t="s">
        <v>115</v>
      </c>
      <c r="E28" s="33"/>
      <c r="F28" s="33"/>
      <c r="G28" s="33"/>
      <c r="H28" s="33"/>
      <c r="I28" s="33" t="str">
        <f t="shared" si="1"/>
        <v/>
      </c>
      <c r="J28" s="100" t="str">
        <f>IF(I28=0,"0,00",I28/SUM(I28:I30)*100)</f>
        <v>0,00</v>
      </c>
    </row>
    <row r="29" ht="12.75" customHeight="1">
      <c r="A29" s="101"/>
      <c r="B29" s="101"/>
      <c r="C29" s="90" t="s">
        <v>116</v>
      </c>
      <c r="D29" s="102" t="s">
        <v>117</v>
      </c>
      <c r="E29" s="103"/>
      <c r="F29" s="103"/>
      <c r="G29" s="103"/>
      <c r="H29" s="103"/>
      <c r="I29" s="103" t="str">
        <f t="shared" si="1"/>
        <v/>
      </c>
      <c r="J29" s="104" t="str">
        <f>IF(I29=0,"0,00",I29/SUM(I28:I30)*100)</f>
        <v>0,00</v>
      </c>
    </row>
    <row r="30" ht="12.75" customHeight="1">
      <c r="A30" s="101"/>
      <c r="B30" s="101"/>
      <c r="C30" s="105" t="s">
        <v>83</v>
      </c>
      <c r="D30" s="106" t="s">
        <v>118</v>
      </c>
      <c r="E30" s="43"/>
      <c r="F30" s="43"/>
      <c r="G30" s="43"/>
      <c r="H30" s="43"/>
      <c r="I30" s="107" t="str">
        <f t="shared" si="1"/>
        <v/>
      </c>
      <c r="J30" s="108" t="str">
        <f>IF(I30=0,"0,00",I30/SUM(I28:I30)*100)</f>
        <v>0,00</v>
      </c>
    </row>
    <row r="31" ht="12.75" customHeight="1">
      <c r="A31" s="101"/>
      <c r="B31" s="101"/>
      <c r="C31" s="109"/>
      <c r="D31" s="99" t="s">
        <v>115</v>
      </c>
      <c r="E31" s="33"/>
      <c r="F31" s="33"/>
      <c r="G31" s="33"/>
      <c r="H31" s="33"/>
      <c r="I31" s="33" t="str">
        <f t="shared" si="1"/>
        <v/>
      </c>
      <c r="J31" s="100" t="str">
        <f>IF(I31=0,"0,00",I31/SUM(I31:I33)*100)</f>
        <v>0,00</v>
      </c>
    </row>
    <row r="32" ht="12.75" customHeight="1">
      <c r="A32" s="101"/>
      <c r="B32" s="101"/>
      <c r="C32" s="90" t="s">
        <v>119</v>
      </c>
      <c r="D32" s="102" t="s">
        <v>117</v>
      </c>
      <c r="E32" s="103"/>
      <c r="F32" s="103"/>
      <c r="G32" s="103"/>
      <c r="H32" s="103"/>
      <c r="I32" s="103" t="str">
        <f t="shared" si="1"/>
        <v/>
      </c>
      <c r="J32" s="104" t="str">
        <f>IF(I32=0,"0,00",I32/SUM(I31:I33)*100)</f>
        <v>0,00</v>
      </c>
    </row>
    <row r="33" ht="12.75" customHeight="1">
      <c r="A33" s="101"/>
      <c r="B33" s="101"/>
      <c r="C33" s="105" t="s">
        <v>74</v>
      </c>
      <c r="D33" s="106" t="s">
        <v>118</v>
      </c>
      <c r="E33" s="43"/>
      <c r="F33" s="43"/>
      <c r="G33" s="43"/>
      <c r="H33" s="43"/>
      <c r="I33" s="107" t="str">
        <f t="shared" si="1"/>
        <v/>
      </c>
      <c r="J33" s="108" t="str">
        <f>IF(I33=0,"0,00",I33/SUM(I31:I33)*100)</f>
        <v>0,00</v>
      </c>
    </row>
    <row r="34" ht="12.75" customHeight="1">
      <c r="A34" s="101"/>
      <c r="B34" s="101"/>
      <c r="C34" s="109"/>
      <c r="D34" s="99" t="s">
        <v>115</v>
      </c>
      <c r="E34" s="33"/>
      <c r="F34" s="33"/>
      <c r="G34" s="33"/>
      <c r="H34" s="33"/>
      <c r="I34" s="33" t="str">
        <f t="shared" si="1"/>
        <v/>
      </c>
      <c r="J34" s="100" t="str">
        <f>IF(I34=0,"0,00",I34/SUM(I34:I36)*100)</f>
        <v>0,00</v>
      </c>
    </row>
    <row r="35" ht="12.75" customHeight="1">
      <c r="A35" s="101"/>
      <c r="B35" s="101"/>
      <c r="C35" s="90" t="s">
        <v>120</v>
      </c>
      <c r="D35" s="102" t="s">
        <v>117</v>
      </c>
      <c r="E35" s="103"/>
      <c r="F35" s="103"/>
      <c r="G35" s="103"/>
      <c r="H35" s="103"/>
      <c r="I35" s="103" t="str">
        <f t="shared" si="1"/>
        <v/>
      </c>
      <c r="J35" s="104" t="str">
        <f>IF(I35=0,"0,00",I35/SUM(I34:I36)*100)</f>
        <v>0,00</v>
      </c>
    </row>
    <row r="36" ht="12.75" customHeight="1">
      <c r="A36" s="23"/>
      <c r="B36" s="23"/>
      <c r="C36" s="105" t="s">
        <v>66</v>
      </c>
      <c r="D36" s="106" t="s">
        <v>118</v>
      </c>
      <c r="E36" s="43"/>
      <c r="F36" s="43"/>
      <c r="G36" s="43"/>
      <c r="H36" s="43"/>
      <c r="I36" s="107" t="str">
        <f t="shared" si="1"/>
        <v/>
      </c>
      <c r="J36" s="108" t="str">
        <f>IF(I36=0,"0,00",I36/SUM(I34:I36)*100)</f>
        <v>0,00</v>
      </c>
    </row>
    <row r="37" ht="12.75" customHeight="1">
      <c r="A37" s="97" t="s">
        <v>123</v>
      </c>
      <c r="B37" s="98">
        <v>2.0</v>
      </c>
      <c r="C37" s="110"/>
      <c r="D37" s="99" t="s">
        <v>115</v>
      </c>
      <c r="E37" s="33"/>
      <c r="F37" s="33"/>
      <c r="G37" s="33"/>
      <c r="H37" s="33"/>
      <c r="I37" s="33" t="str">
        <f t="shared" si="1"/>
        <v/>
      </c>
      <c r="J37" s="100" t="str">
        <f>IF(I37=0,"0,00",I37/SUM(I37:I39)*100)</f>
        <v>0,00</v>
      </c>
    </row>
    <row r="38" ht="12.75" customHeight="1">
      <c r="A38" s="101"/>
      <c r="B38" s="101"/>
      <c r="C38" s="90" t="s">
        <v>116</v>
      </c>
      <c r="D38" s="102" t="s">
        <v>117</v>
      </c>
      <c r="E38" s="103"/>
      <c r="F38" s="103"/>
      <c r="G38" s="103"/>
      <c r="H38" s="103"/>
      <c r="I38" s="103" t="str">
        <f t="shared" si="1"/>
        <v/>
      </c>
      <c r="J38" s="104" t="str">
        <f>IF(I38=0,"0,00",I38/SUM(I37:I39)*100)</f>
        <v>0,00</v>
      </c>
    </row>
    <row r="39" ht="12.75" customHeight="1">
      <c r="A39" s="101"/>
      <c r="B39" s="101"/>
      <c r="C39" s="105" t="s">
        <v>83</v>
      </c>
      <c r="D39" s="106" t="s">
        <v>118</v>
      </c>
      <c r="E39" s="43"/>
      <c r="F39" s="43"/>
      <c r="G39" s="43"/>
      <c r="H39" s="43"/>
      <c r="I39" s="107" t="str">
        <f t="shared" si="1"/>
        <v/>
      </c>
      <c r="J39" s="108" t="str">
        <f>IF(I39=0,"0,00",I39/SUM(I37:I39)*100)</f>
        <v>0,00</v>
      </c>
    </row>
    <row r="40" ht="12.75" customHeight="1">
      <c r="A40" s="101"/>
      <c r="B40" s="101"/>
      <c r="C40" s="109"/>
      <c r="D40" s="99" t="s">
        <v>115</v>
      </c>
      <c r="E40" s="33"/>
      <c r="F40" s="33"/>
      <c r="G40" s="33"/>
      <c r="H40" s="33"/>
      <c r="I40" s="33" t="str">
        <f t="shared" si="1"/>
        <v/>
      </c>
      <c r="J40" s="100" t="str">
        <f>IF(I40=0,"0,00",I40/SUM(I40:I42)*100)</f>
        <v>0,00</v>
      </c>
    </row>
    <row r="41" ht="12.75" customHeight="1">
      <c r="A41" s="101"/>
      <c r="B41" s="101"/>
      <c r="C41" s="90" t="s">
        <v>119</v>
      </c>
      <c r="D41" s="102" t="s">
        <v>117</v>
      </c>
      <c r="E41" s="103"/>
      <c r="F41" s="103"/>
      <c r="G41" s="103"/>
      <c r="H41" s="103"/>
      <c r="I41" s="103" t="str">
        <f t="shared" si="1"/>
        <v/>
      </c>
      <c r="J41" s="104" t="str">
        <f>IF(I41=0,"0,00",I41/SUM(I40:I42)*100)</f>
        <v>0,00</v>
      </c>
    </row>
    <row r="42" ht="12.75" customHeight="1">
      <c r="A42" s="101"/>
      <c r="B42" s="101"/>
      <c r="C42" s="105" t="s">
        <v>87</v>
      </c>
      <c r="D42" s="106" t="s">
        <v>118</v>
      </c>
      <c r="E42" s="43"/>
      <c r="F42" s="43"/>
      <c r="G42" s="43"/>
      <c r="H42" s="43"/>
      <c r="I42" s="107" t="str">
        <f t="shared" si="1"/>
        <v/>
      </c>
      <c r="J42" s="108" t="str">
        <f>IF(I42=0,"0,00",I42/SUM(I40:I42)*100)</f>
        <v>0,00</v>
      </c>
    </row>
    <row r="43" ht="12.75" customHeight="1">
      <c r="A43" s="101"/>
      <c r="B43" s="101"/>
      <c r="C43" s="109"/>
      <c r="D43" s="99" t="s">
        <v>115</v>
      </c>
      <c r="E43" s="33"/>
      <c r="F43" s="33"/>
      <c r="G43" s="33"/>
      <c r="H43" s="33"/>
      <c r="I43" s="33" t="str">
        <f t="shared" si="1"/>
        <v/>
      </c>
      <c r="J43" s="100" t="str">
        <f>IF(I43=0,"0,00",I43/SUM(I43:I45)*100)</f>
        <v>0,00</v>
      </c>
    </row>
    <row r="44" ht="12.75" customHeight="1">
      <c r="A44" s="101"/>
      <c r="B44" s="101"/>
      <c r="C44" s="90" t="s">
        <v>120</v>
      </c>
      <c r="D44" s="102" t="s">
        <v>117</v>
      </c>
      <c r="E44" s="103"/>
      <c r="F44" s="103"/>
      <c r="G44" s="103"/>
      <c r="H44" s="103"/>
      <c r="I44" s="103" t="str">
        <f t="shared" si="1"/>
        <v/>
      </c>
      <c r="J44" s="104" t="str">
        <f>IF(I44=0,"0,00",I44/SUM(I43:I45)*100)</f>
        <v>0,00</v>
      </c>
    </row>
    <row r="45" ht="12.75" customHeight="1">
      <c r="A45" s="23"/>
      <c r="B45" s="23"/>
      <c r="C45" s="111" t="s">
        <v>66</v>
      </c>
      <c r="D45" s="106" t="s">
        <v>118</v>
      </c>
      <c r="E45" s="43"/>
      <c r="F45" s="43"/>
      <c r="G45" s="43"/>
      <c r="H45" s="43"/>
      <c r="I45" s="112" t="str">
        <f t="shared" si="1"/>
        <v/>
      </c>
      <c r="J45" s="108" t="str">
        <f>IF(I45=0,"0,00",I45/SUM(I43:I45)*100)</f>
        <v>0,00</v>
      </c>
    </row>
    <row r="46" ht="12.75" customHeight="1">
      <c r="A46" s="113"/>
      <c r="B46" s="7"/>
      <c r="C46" s="114"/>
      <c r="D46" s="18"/>
      <c r="E46" s="18"/>
      <c r="F46" s="115"/>
      <c r="G46" s="115"/>
      <c r="H46" s="115"/>
      <c r="I46" s="115"/>
      <c r="J46" s="116"/>
    </row>
    <row r="47" ht="12.75" customHeight="1">
      <c r="A47" s="66" t="s">
        <v>67</v>
      </c>
      <c r="B47" s="66"/>
      <c r="C47" s="117"/>
      <c r="D47" s="117"/>
      <c r="E47" s="117"/>
      <c r="F47" s="117"/>
      <c r="G47" s="118"/>
      <c r="H47" s="118"/>
      <c r="I47" s="118"/>
      <c r="J47" s="118"/>
    </row>
    <row r="48" ht="12.75" customHeight="1">
      <c r="A48" s="67"/>
      <c r="B48" s="67"/>
      <c r="C48" s="67"/>
      <c r="D48" s="67"/>
      <c r="E48" s="67"/>
      <c r="F48" s="67"/>
      <c r="G48" s="119"/>
      <c r="H48" s="119"/>
      <c r="I48" s="119"/>
      <c r="J48" s="119"/>
    </row>
    <row r="49" ht="12.75" customHeight="1">
      <c r="A49" s="67"/>
      <c r="B49" s="67"/>
      <c r="C49" s="67"/>
      <c r="D49" s="67"/>
      <c r="E49" s="67"/>
      <c r="F49" s="67"/>
      <c r="G49" s="119"/>
      <c r="H49" s="119"/>
      <c r="I49" s="119"/>
      <c r="J49" s="119"/>
    </row>
    <row r="50" ht="12.75" customHeight="1">
      <c r="A50" s="120"/>
      <c r="B50" s="120"/>
      <c r="C50" s="120"/>
      <c r="D50" s="120"/>
      <c r="E50" s="120"/>
      <c r="F50" s="120"/>
      <c r="G50" s="120"/>
      <c r="H50" s="120"/>
      <c r="I50" s="120"/>
      <c r="J50" s="120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21"/>
      <c r="B1" s="122"/>
      <c r="C1" s="122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</row>
    <row r="2" ht="12.75" customHeight="1">
      <c r="A2" s="123"/>
      <c r="B2" s="123"/>
      <c r="C2" s="123"/>
      <c r="D2" s="123"/>
      <c r="E2" s="123"/>
      <c r="F2" s="123"/>
      <c r="G2" s="123"/>
      <c r="H2" s="123"/>
      <c r="I2" s="121"/>
      <c r="J2" s="121"/>
      <c r="K2" s="121"/>
      <c r="L2" s="121"/>
      <c r="M2" s="124" t="s">
        <v>124</v>
      </c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</row>
    <row r="3" ht="12.75" customHeight="1">
      <c r="A3" s="123"/>
      <c r="B3" s="123"/>
      <c r="C3" s="123"/>
      <c r="D3" s="123"/>
      <c r="E3" s="123"/>
      <c r="F3" s="123"/>
      <c r="G3" s="123"/>
      <c r="H3" s="123"/>
      <c r="I3" s="121"/>
      <c r="J3" s="121"/>
      <c r="K3" s="121"/>
      <c r="L3" s="121"/>
      <c r="M3" s="124" t="s">
        <v>125</v>
      </c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</row>
    <row r="4" ht="12.75" customHeight="1">
      <c r="A4" s="123"/>
      <c r="B4" s="123"/>
      <c r="C4" s="123"/>
      <c r="D4" s="123"/>
      <c r="E4" s="123"/>
      <c r="F4" s="123"/>
      <c r="G4" s="123"/>
      <c r="H4" s="123"/>
      <c r="I4" s="121"/>
      <c r="J4" s="121"/>
      <c r="K4" s="121"/>
      <c r="L4" s="121"/>
      <c r="M4" s="124" t="s">
        <v>126</v>
      </c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</row>
    <row r="5" ht="12.75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</row>
    <row r="6" ht="12.75" customHeight="1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1"/>
      <c r="BR6" s="121"/>
      <c r="BS6" s="121"/>
      <c r="BT6" s="121"/>
      <c r="BU6" s="121"/>
      <c r="BV6" s="121"/>
      <c r="BW6" s="121"/>
      <c r="BX6" s="121"/>
      <c r="BY6" s="121"/>
      <c r="BZ6" s="121"/>
      <c r="CA6" s="121"/>
      <c r="CB6" s="121"/>
      <c r="CC6" s="121"/>
    </row>
    <row r="7" ht="12.75" customHeight="1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1"/>
      <c r="BR7" s="121"/>
      <c r="BS7" s="121"/>
      <c r="BT7" s="121"/>
      <c r="BU7" s="121"/>
      <c r="BV7" s="121"/>
      <c r="BW7" s="121"/>
      <c r="BX7" s="121"/>
      <c r="BY7" s="121"/>
      <c r="BZ7" s="121"/>
      <c r="CA7" s="121"/>
      <c r="CB7" s="121"/>
      <c r="CC7" s="121"/>
    </row>
    <row r="8" ht="12.75" customHeight="1">
      <c r="A8" s="125" t="s">
        <v>127</v>
      </c>
      <c r="C8" s="126" t="s">
        <v>128</v>
      </c>
      <c r="D8" s="9"/>
      <c r="E8" s="9"/>
      <c r="F8" s="9"/>
      <c r="G8" s="9"/>
      <c r="H8" s="9"/>
      <c r="I8" s="121"/>
      <c r="J8" s="121"/>
      <c r="K8" s="121"/>
      <c r="L8" s="125" t="s">
        <v>129</v>
      </c>
      <c r="O8" s="126" t="str">
        <f>'G-1'!D5</f>
        <v>CL 75 - CR 50</v>
      </c>
      <c r="P8" s="9"/>
      <c r="Q8" s="9"/>
      <c r="R8" s="9"/>
      <c r="S8" s="9"/>
      <c r="T8" s="121"/>
      <c r="U8" s="121"/>
      <c r="V8" s="125" t="s">
        <v>130</v>
      </c>
      <c r="Y8" s="126" t="s">
        <v>131</v>
      </c>
      <c r="Z8" s="9"/>
      <c r="AA8" s="9"/>
      <c r="AB8" s="121"/>
      <c r="AC8" s="121"/>
      <c r="AD8" s="121"/>
      <c r="AE8" s="121"/>
      <c r="AF8" s="121"/>
      <c r="AG8" s="121"/>
      <c r="AH8" s="125" t="s">
        <v>132</v>
      </c>
      <c r="AJ8" s="127">
        <f>'G-1'!S6</f>
        <v>44061</v>
      </c>
      <c r="AK8" s="9"/>
      <c r="AL8" s="9"/>
      <c r="AM8" s="9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</row>
    <row r="9" ht="12.7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1"/>
      <c r="BP9" s="121"/>
      <c r="BQ9" s="121"/>
      <c r="BR9" s="121"/>
      <c r="BS9" s="121"/>
      <c r="BT9" s="121"/>
      <c r="BU9" s="121"/>
      <c r="BV9" s="121"/>
      <c r="BW9" s="121"/>
      <c r="BX9" s="121"/>
      <c r="BY9" s="121"/>
      <c r="BZ9" s="121"/>
      <c r="CA9" s="121"/>
      <c r="CB9" s="121"/>
      <c r="CC9" s="121"/>
    </row>
    <row r="10" ht="12.75" customHeight="1">
      <c r="A10" s="121"/>
      <c r="B10" s="121"/>
      <c r="C10" s="121"/>
      <c r="D10" s="128" t="s">
        <v>59</v>
      </c>
      <c r="E10" s="9"/>
      <c r="F10" s="9"/>
      <c r="G10" s="9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8" t="s">
        <v>133</v>
      </c>
      <c r="T10" s="9"/>
      <c r="U10" s="9"/>
      <c r="V10" s="9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8" t="s">
        <v>62</v>
      </c>
      <c r="AI10" s="9"/>
      <c r="AJ10" s="9"/>
      <c r="AK10" s="9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</row>
    <row r="11" ht="16.5" customHeight="1">
      <c r="A11" s="129" t="s">
        <v>134</v>
      </c>
      <c r="B11" s="130">
        <v>0.3229166666666667</v>
      </c>
      <c r="C11" s="130">
        <v>0.3333333333333333</v>
      </c>
      <c r="D11" s="130">
        <v>0.34375</v>
      </c>
      <c r="E11" s="130">
        <v>0.3541666666666667</v>
      </c>
      <c r="F11" s="130">
        <v>0.3645833333333333</v>
      </c>
      <c r="G11" s="130">
        <v>0.375</v>
      </c>
      <c r="H11" s="130">
        <v>0.3854166666666667</v>
      </c>
      <c r="I11" s="130">
        <v>0.3958333333333333</v>
      </c>
      <c r="J11" s="130">
        <v>0.40625</v>
      </c>
      <c r="K11" s="130">
        <v>0.4166666666666667</v>
      </c>
      <c r="L11" s="121"/>
      <c r="M11" s="130">
        <v>0.46875</v>
      </c>
      <c r="N11" s="130">
        <v>0.4791666666666667</v>
      </c>
      <c r="O11" s="130">
        <v>0.4895833333333333</v>
      </c>
      <c r="P11" s="130">
        <v>0.5</v>
      </c>
      <c r="Q11" s="130">
        <v>0.5104166666666666</v>
      </c>
      <c r="R11" s="130">
        <v>0.5208333333333334</v>
      </c>
      <c r="S11" s="130">
        <v>0.53125</v>
      </c>
      <c r="T11" s="130">
        <v>0.5416666666666666</v>
      </c>
      <c r="U11" s="130">
        <v>0.5520833333333334</v>
      </c>
      <c r="V11" s="130">
        <v>0.5625</v>
      </c>
      <c r="W11" s="130">
        <v>0.5729166666666666</v>
      </c>
      <c r="X11" s="130">
        <v>0.5833333333333334</v>
      </c>
      <c r="Y11" s="130">
        <v>0.59375</v>
      </c>
      <c r="Z11" s="130">
        <v>0.6041666666666666</v>
      </c>
      <c r="AA11" s="130">
        <v>0.6145833333333334</v>
      </c>
      <c r="AB11" s="130">
        <v>0.625</v>
      </c>
      <c r="AC11" s="121"/>
      <c r="AD11" s="130">
        <v>0.6770833333333334</v>
      </c>
      <c r="AE11" s="130">
        <v>0.6875</v>
      </c>
      <c r="AF11" s="130">
        <v>0.6979166666666666</v>
      </c>
      <c r="AG11" s="130">
        <v>0.7083333333333334</v>
      </c>
      <c r="AH11" s="130">
        <v>0.71875</v>
      </c>
      <c r="AI11" s="130">
        <v>0.7291666666666666</v>
      </c>
      <c r="AJ11" s="130">
        <v>0.7395833333333334</v>
      </c>
      <c r="AK11" s="130">
        <v>0.75</v>
      </c>
      <c r="AL11" s="130">
        <v>0.7604166666666666</v>
      </c>
      <c r="AM11" s="130">
        <v>0.7708333333333334</v>
      </c>
      <c r="AN11" s="130">
        <v>0.78125</v>
      </c>
      <c r="AO11" s="130">
        <v>0.7916666666666666</v>
      </c>
      <c r="AP11" s="131"/>
      <c r="AQ11" s="121"/>
      <c r="AR11" s="130">
        <v>0.3229166666666667</v>
      </c>
      <c r="AS11" s="130">
        <v>0.3333333333333333</v>
      </c>
      <c r="AT11" s="130">
        <v>0.34375</v>
      </c>
      <c r="AU11" s="130">
        <v>0.3541666666666667</v>
      </c>
      <c r="AV11" s="130">
        <v>0.3645833333333333</v>
      </c>
      <c r="AW11" s="130">
        <v>0.375</v>
      </c>
      <c r="AX11" s="130">
        <v>0.3854166666666667</v>
      </c>
      <c r="AY11" s="130">
        <v>0.3958333333333333</v>
      </c>
      <c r="AZ11" s="130">
        <v>0.40625</v>
      </c>
      <c r="BA11" s="130">
        <v>0.4166666666666667</v>
      </c>
      <c r="BB11" s="130">
        <v>0.46875</v>
      </c>
      <c r="BC11" s="130">
        <v>0.4791666666666667</v>
      </c>
      <c r="BD11" s="130">
        <v>0.4895833333333333</v>
      </c>
      <c r="BE11" s="130">
        <v>0.5</v>
      </c>
      <c r="BF11" s="130">
        <v>0.5104166666666666</v>
      </c>
      <c r="BG11" s="130">
        <v>0.5208333333333334</v>
      </c>
      <c r="BH11" s="130">
        <v>0.53125</v>
      </c>
      <c r="BI11" s="130">
        <v>0.5416666666666666</v>
      </c>
      <c r="BJ11" s="130">
        <v>0.5520833333333334</v>
      </c>
      <c r="BK11" s="130">
        <v>0.5625</v>
      </c>
      <c r="BL11" s="130">
        <v>0.5729166666666666</v>
      </c>
      <c r="BM11" s="130">
        <v>0.5833333333333334</v>
      </c>
      <c r="BN11" s="130">
        <v>0.59375</v>
      </c>
      <c r="BO11" s="130">
        <v>0.6041666666666666</v>
      </c>
      <c r="BP11" s="130">
        <v>0.6145833333333334</v>
      </c>
      <c r="BQ11" s="130">
        <v>0.625</v>
      </c>
      <c r="BR11" s="130">
        <v>0.6770833333333334</v>
      </c>
      <c r="BS11" s="130">
        <v>0.6875</v>
      </c>
      <c r="BT11" s="130">
        <v>0.6979166666666666</v>
      </c>
      <c r="BU11" s="130">
        <v>0.7083333333333334</v>
      </c>
      <c r="BV11" s="130">
        <v>0.71875</v>
      </c>
      <c r="BW11" s="130">
        <v>0.7291666666666666</v>
      </c>
      <c r="BX11" s="130">
        <v>0.7395833333333334</v>
      </c>
      <c r="BY11" s="130">
        <v>0.75</v>
      </c>
      <c r="BZ11" s="130">
        <v>0.7604166666666666</v>
      </c>
      <c r="CA11" s="130">
        <v>0.7708333333333334</v>
      </c>
      <c r="CB11" s="130">
        <v>0.78125</v>
      </c>
      <c r="CC11" s="130">
        <v>0.7916666666666666</v>
      </c>
    </row>
    <row r="12" ht="12.75" customHeight="1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32" t="s">
        <v>135</v>
      </c>
      <c r="U12" s="13"/>
      <c r="V12" s="133">
        <v>1.0</v>
      </c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9"/>
      <c r="AS12" s="129"/>
      <c r="AT12" s="129"/>
      <c r="AU12" s="134">
        <f t="shared" ref="AU12:BA12" si="1">E14</f>
        <v>5</v>
      </c>
      <c r="AV12" s="134">
        <f t="shared" si="1"/>
        <v>5</v>
      </c>
      <c r="AW12" s="134">
        <f t="shared" si="1"/>
        <v>6</v>
      </c>
      <c r="AX12" s="134">
        <f t="shared" si="1"/>
        <v>9</v>
      </c>
      <c r="AY12" s="134">
        <f t="shared" si="1"/>
        <v>10</v>
      </c>
      <c r="AZ12" s="134">
        <f t="shared" si="1"/>
        <v>9</v>
      </c>
      <c r="BA12" s="134">
        <f t="shared" si="1"/>
        <v>11</v>
      </c>
      <c r="BB12" s="129"/>
      <c r="BC12" s="129"/>
      <c r="BD12" s="129"/>
      <c r="BE12" s="134">
        <f t="shared" ref="BE12:BQ12" si="2">P14</f>
        <v>13</v>
      </c>
      <c r="BF12" s="134">
        <f t="shared" si="2"/>
        <v>15</v>
      </c>
      <c r="BG12" s="134">
        <f t="shared" si="2"/>
        <v>17</v>
      </c>
      <c r="BH12" s="134">
        <f t="shared" si="2"/>
        <v>16</v>
      </c>
      <c r="BI12" s="134">
        <f t="shared" si="2"/>
        <v>16</v>
      </c>
      <c r="BJ12" s="134">
        <f t="shared" si="2"/>
        <v>17</v>
      </c>
      <c r="BK12" s="134">
        <f t="shared" si="2"/>
        <v>15</v>
      </c>
      <c r="BL12" s="134">
        <f t="shared" si="2"/>
        <v>17</v>
      </c>
      <c r="BM12" s="134">
        <f t="shared" si="2"/>
        <v>21</v>
      </c>
      <c r="BN12" s="134">
        <f t="shared" si="2"/>
        <v>21</v>
      </c>
      <c r="BO12" s="134">
        <f t="shared" si="2"/>
        <v>20</v>
      </c>
      <c r="BP12" s="134">
        <f t="shared" si="2"/>
        <v>16</v>
      </c>
      <c r="BQ12" s="134">
        <f t="shared" si="2"/>
        <v>11</v>
      </c>
      <c r="BR12" s="129"/>
      <c r="BS12" s="129"/>
      <c r="BT12" s="129"/>
      <c r="BU12" s="134">
        <f t="shared" ref="BU12:CC12" si="3">AG14</f>
        <v>12</v>
      </c>
      <c r="BV12" s="134">
        <f t="shared" si="3"/>
        <v>9</v>
      </c>
      <c r="BW12" s="134">
        <f t="shared" si="3"/>
        <v>5</v>
      </c>
      <c r="BX12" s="134">
        <f t="shared" si="3"/>
        <v>3</v>
      </c>
      <c r="BY12" s="134">
        <f t="shared" si="3"/>
        <v>0</v>
      </c>
      <c r="BZ12" s="134">
        <f t="shared" si="3"/>
        <v>0</v>
      </c>
      <c r="CA12" s="134">
        <f t="shared" si="3"/>
        <v>0</v>
      </c>
      <c r="CB12" s="134">
        <f t="shared" si="3"/>
        <v>0</v>
      </c>
      <c r="CC12" s="134">
        <f t="shared" si="3"/>
        <v>0</v>
      </c>
    </row>
    <row r="13" ht="16.5" customHeight="1">
      <c r="A13" s="134" t="s">
        <v>136</v>
      </c>
      <c r="B13" s="135">
        <f>'G-1'!F10</f>
        <v>2</v>
      </c>
      <c r="C13" s="135">
        <f>'G-1'!F11</f>
        <v>1</v>
      </c>
      <c r="D13" s="135">
        <f>'G-1'!F12</f>
        <v>1</v>
      </c>
      <c r="E13" s="135">
        <f>'G-1'!F13</f>
        <v>1</v>
      </c>
      <c r="F13" s="135">
        <f>'G-1'!F14</f>
        <v>2</v>
      </c>
      <c r="G13" s="135">
        <f>'G-1'!F15</f>
        <v>2</v>
      </c>
      <c r="H13" s="135">
        <f>'G-1'!F16</f>
        <v>4</v>
      </c>
      <c r="I13" s="135">
        <f>'G-1'!F17</f>
        <v>2</v>
      </c>
      <c r="J13" s="135">
        <f>'G-1'!F18</f>
        <v>1</v>
      </c>
      <c r="K13" s="135">
        <f>'G-1'!F19</f>
        <v>4</v>
      </c>
      <c r="L13" s="81"/>
      <c r="M13" s="135">
        <f>'G-1'!F20</f>
        <v>2</v>
      </c>
      <c r="N13" s="135">
        <f>'G-1'!F21</f>
        <v>3</v>
      </c>
      <c r="O13" s="135">
        <f>'G-1'!F22</f>
        <v>5</v>
      </c>
      <c r="P13" s="135">
        <f>'G-1'!M10</f>
        <v>3</v>
      </c>
      <c r="Q13" s="135">
        <f>'G-1'!M11</f>
        <v>4</v>
      </c>
      <c r="R13" s="135">
        <f>'G-1'!M12</f>
        <v>5</v>
      </c>
      <c r="S13" s="135">
        <f>'G-1'!M13</f>
        <v>4</v>
      </c>
      <c r="T13" s="135">
        <f>'G-1'!M14</f>
        <v>3</v>
      </c>
      <c r="U13" s="135">
        <f>'G-1'!M15</f>
        <v>5</v>
      </c>
      <c r="V13" s="135">
        <f>'G-1'!M16</f>
        <v>3</v>
      </c>
      <c r="W13" s="135">
        <f>'G-1'!M17</f>
        <v>6</v>
      </c>
      <c r="X13" s="135">
        <f>'G-1'!M18</f>
        <v>7</v>
      </c>
      <c r="Y13" s="135">
        <f>'G-1'!M19</f>
        <v>5</v>
      </c>
      <c r="Z13" s="135">
        <f>'G-1'!M20</f>
        <v>2</v>
      </c>
      <c r="AA13" s="135">
        <f>'G-1'!M21</f>
        <v>2</v>
      </c>
      <c r="AB13" s="135">
        <f>'G-1'!M22</f>
        <v>2</v>
      </c>
      <c r="AC13" s="81"/>
      <c r="AD13" s="135">
        <f>'G-1'!T10</f>
        <v>3</v>
      </c>
      <c r="AE13" s="135">
        <f>'G-1'!T11</f>
        <v>4</v>
      </c>
      <c r="AF13" s="135">
        <f>'G-1'!T12</f>
        <v>2</v>
      </c>
      <c r="AG13" s="135">
        <f>'G-1'!T13</f>
        <v>3</v>
      </c>
      <c r="AH13" s="135" t="str">
        <f>'G-1'!T14</f>
        <v/>
      </c>
      <c r="AI13" s="135" t="str">
        <f>'G-1'!T15</f>
        <v/>
      </c>
      <c r="AJ13" s="135" t="str">
        <f>'G-1'!T16</f>
        <v/>
      </c>
      <c r="AK13" s="135" t="str">
        <f>'G-1'!T17</f>
        <v/>
      </c>
      <c r="AL13" s="135" t="str">
        <f>'G-1'!T18</f>
        <v/>
      </c>
      <c r="AM13" s="135" t="str">
        <f>'G-1'!T19</f>
        <v/>
      </c>
      <c r="AN13" s="135" t="str">
        <f>'G-1'!T20</f>
        <v/>
      </c>
      <c r="AO13" s="135" t="str">
        <f>'G-1'!T21</f>
        <v/>
      </c>
      <c r="AP13" s="136"/>
      <c r="AQ13" s="136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6"/>
      <c r="CB13" s="136"/>
      <c r="CC13" s="136"/>
    </row>
    <row r="14" ht="16.5" customHeight="1">
      <c r="A14" s="134" t="s">
        <v>137</v>
      </c>
      <c r="B14" s="135"/>
      <c r="C14" s="135"/>
      <c r="D14" s="135"/>
      <c r="E14" s="135">
        <f t="shared" ref="E14:K14" si="4">B13+C13+D13+E13</f>
        <v>5</v>
      </c>
      <c r="F14" s="135">
        <f t="shared" si="4"/>
        <v>5</v>
      </c>
      <c r="G14" s="135">
        <f t="shared" si="4"/>
        <v>6</v>
      </c>
      <c r="H14" s="135">
        <f t="shared" si="4"/>
        <v>9</v>
      </c>
      <c r="I14" s="135">
        <f t="shared" si="4"/>
        <v>10</v>
      </c>
      <c r="J14" s="135">
        <f t="shared" si="4"/>
        <v>9</v>
      </c>
      <c r="K14" s="135">
        <f t="shared" si="4"/>
        <v>11</v>
      </c>
      <c r="L14" s="81"/>
      <c r="M14" s="135"/>
      <c r="N14" s="135"/>
      <c r="O14" s="135"/>
      <c r="P14" s="135">
        <f t="shared" ref="P14:AB14" si="5">M13+N13+O13+P13</f>
        <v>13</v>
      </c>
      <c r="Q14" s="135">
        <f t="shared" si="5"/>
        <v>15</v>
      </c>
      <c r="R14" s="135">
        <f t="shared" si="5"/>
        <v>17</v>
      </c>
      <c r="S14" s="135">
        <f t="shared" si="5"/>
        <v>16</v>
      </c>
      <c r="T14" s="135">
        <f t="shared" si="5"/>
        <v>16</v>
      </c>
      <c r="U14" s="135">
        <f t="shared" si="5"/>
        <v>17</v>
      </c>
      <c r="V14" s="135">
        <f t="shared" si="5"/>
        <v>15</v>
      </c>
      <c r="W14" s="135">
        <f t="shared" si="5"/>
        <v>17</v>
      </c>
      <c r="X14" s="135">
        <f t="shared" si="5"/>
        <v>21</v>
      </c>
      <c r="Y14" s="135">
        <f t="shared" si="5"/>
        <v>21</v>
      </c>
      <c r="Z14" s="135">
        <f t="shared" si="5"/>
        <v>20</v>
      </c>
      <c r="AA14" s="135">
        <f t="shared" si="5"/>
        <v>16</v>
      </c>
      <c r="AB14" s="135">
        <f t="shared" si="5"/>
        <v>11</v>
      </c>
      <c r="AC14" s="81"/>
      <c r="AD14" s="135"/>
      <c r="AE14" s="135"/>
      <c r="AF14" s="135"/>
      <c r="AG14" s="135">
        <f t="shared" ref="AG14:AO14" si="6">AD13+AE13+AF13+AG13</f>
        <v>12</v>
      </c>
      <c r="AH14" s="135">
        <f t="shared" si="6"/>
        <v>9</v>
      </c>
      <c r="AI14" s="135">
        <f t="shared" si="6"/>
        <v>5</v>
      </c>
      <c r="AJ14" s="135">
        <f t="shared" si="6"/>
        <v>3</v>
      </c>
      <c r="AK14" s="135">
        <f t="shared" si="6"/>
        <v>0</v>
      </c>
      <c r="AL14" s="135">
        <f t="shared" si="6"/>
        <v>0</v>
      </c>
      <c r="AM14" s="135">
        <f t="shared" si="6"/>
        <v>0</v>
      </c>
      <c r="AN14" s="135">
        <f t="shared" si="6"/>
        <v>0</v>
      </c>
      <c r="AO14" s="135">
        <f t="shared" si="6"/>
        <v>0</v>
      </c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</row>
    <row r="15" ht="16.5" customHeight="1">
      <c r="A15" s="129" t="s">
        <v>138</v>
      </c>
      <c r="B15" s="137"/>
      <c r="C15" s="138" t="s">
        <v>139</v>
      </c>
      <c r="D15" s="139">
        <f>DIRECCIONALIDAD!J10/100</f>
        <v>0</v>
      </c>
      <c r="E15" s="138"/>
      <c r="F15" s="138" t="s">
        <v>140</v>
      </c>
      <c r="G15" s="139">
        <f>DIRECCIONALIDAD!J11/100</f>
        <v>0</v>
      </c>
      <c r="H15" s="138"/>
      <c r="I15" s="138" t="s">
        <v>141</v>
      </c>
      <c r="J15" s="139">
        <f>DIRECCIONALIDAD!J12/100</f>
        <v>0</v>
      </c>
      <c r="K15" s="140"/>
      <c r="L15" s="4"/>
      <c r="M15" s="137"/>
      <c r="N15" s="138"/>
      <c r="O15" s="138" t="s">
        <v>139</v>
      </c>
      <c r="P15" s="139">
        <f>DIRECCIONALIDAD!J13/100</f>
        <v>0</v>
      </c>
      <c r="Q15" s="138"/>
      <c r="R15" s="138"/>
      <c r="S15" s="138"/>
      <c r="T15" s="138" t="s">
        <v>140</v>
      </c>
      <c r="U15" s="139">
        <f>DIRECCIONALIDAD!J14/100</f>
        <v>0</v>
      </c>
      <c r="V15" s="138"/>
      <c r="W15" s="138"/>
      <c r="X15" s="138"/>
      <c r="Y15" s="138" t="s">
        <v>141</v>
      </c>
      <c r="Z15" s="139">
        <f>DIRECCIONALIDAD!J15/100</f>
        <v>0</v>
      </c>
      <c r="AA15" s="138"/>
      <c r="AB15" s="140"/>
      <c r="AC15" s="4"/>
      <c r="AD15" s="137"/>
      <c r="AE15" s="138" t="s">
        <v>139</v>
      </c>
      <c r="AF15" s="139">
        <f>DIRECCIONALIDAD!J16/100</f>
        <v>0</v>
      </c>
      <c r="AG15" s="138"/>
      <c r="AH15" s="138"/>
      <c r="AI15" s="138"/>
      <c r="AJ15" s="138" t="s">
        <v>140</v>
      </c>
      <c r="AK15" s="139">
        <f>DIRECCIONALIDAD!J17/100</f>
        <v>0</v>
      </c>
      <c r="AL15" s="138"/>
      <c r="AM15" s="138"/>
      <c r="AN15" s="138" t="s">
        <v>141</v>
      </c>
      <c r="AO15" s="141">
        <f>DIRECCIONALIDAD!J18/100</f>
        <v>0</v>
      </c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1"/>
      <c r="BJ15" s="121"/>
      <c r="BK15" s="121"/>
      <c r="BL15" s="121"/>
      <c r="BM15" s="121"/>
      <c r="BN15" s="121"/>
      <c r="BO15" s="121"/>
      <c r="BP15" s="121"/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121"/>
      <c r="CC15" s="121"/>
    </row>
    <row r="16" ht="16.5" customHeight="1">
      <c r="A16" s="142" t="s">
        <v>142</v>
      </c>
      <c r="B16" s="143">
        <f>MAX(B14:K14)</f>
        <v>11</v>
      </c>
      <c r="C16" s="138" t="s">
        <v>139</v>
      </c>
      <c r="D16" s="144">
        <f>+B16*D15</f>
        <v>0</v>
      </c>
      <c r="E16" s="138"/>
      <c r="F16" s="138" t="s">
        <v>140</v>
      </c>
      <c r="G16" s="144">
        <f>+B16*G15</f>
        <v>0</v>
      </c>
      <c r="H16" s="138"/>
      <c r="I16" s="138" t="s">
        <v>141</v>
      </c>
      <c r="J16" s="144">
        <f>+B16*J15</f>
        <v>0</v>
      </c>
      <c r="K16" s="140"/>
      <c r="L16" s="4"/>
      <c r="M16" s="143">
        <f>MAX(M14:AB14)</f>
        <v>21</v>
      </c>
      <c r="N16" s="138"/>
      <c r="O16" s="138" t="s">
        <v>139</v>
      </c>
      <c r="P16" s="145">
        <f>+M16*P15</f>
        <v>0</v>
      </c>
      <c r="Q16" s="138"/>
      <c r="R16" s="138"/>
      <c r="S16" s="138"/>
      <c r="T16" s="138" t="s">
        <v>140</v>
      </c>
      <c r="U16" s="145">
        <f>+M16*U15</f>
        <v>0</v>
      </c>
      <c r="V16" s="138"/>
      <c r="W16" s="138"/>
      <c r="X16" s="138"/>
      <c r="Y16" s="138" t="s">
        <v>141</v>
      </c>
      <c r="Z16" s="145">
        <f>+M16*Z15</f>
        <v>0</v>
      </c>
      <c r="AA16" s="138"/>
      <c r="AB16" s="140"/>
      <c r="AC16" s="4"/>
      <c r="AD16" s="143">
        <f>MAX(AD14:AO14)</f>
        <v>12</v>
      </c>
      <c r="AE16" s="138" t="s">
        <v>139</v>
      </c>
      <c r="AF16" s="144">
        <f>+AD16*AF15</f>
        <v>0</v>
      </c>
      <c r="AG16" s="138"/>
      <c r="AH16" s="138"/>
      <c r="AI16" s="138"/>
      <c r="AJ16" s="138" t="s">
        <v>140</v>
      </c>
      <c r="AK16" s="144">
        <f>+AD16*AK15</f>
        <v>0</v>
      </c>
      <c r="AL16" s="138"/>
      <c r="AM16" s="138"/>
      <c r="AN16" s="138" t="s">
        <v>141</v>
      </c>
      <c r="AO16" s="146">
        <f>+AD16*AO15</f>
        <v>0</v>
      </c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21"/>
      <c r="BI16" s="121"/>
      <c r="BJ16" s="121"/>
      <c r="BK16" s="121"/>
      <c r="BL16" s="121"/>
      <c r="BM16" s="121"/>
      <c r="BN16" s="121"/>
      <c r="BO16" s="121"/>
      <c r="BP16" s="121"/>
      <c r="BQ16" s="121"/>
      <c r="BR16" s="121"/>
      <c r="BS16" s="121"/>
      <c r="BT16" s="121"/>
      <c r="BU16" s="121"/>
      <c r="BV16" s="121"/>
      <c r="BW16" s="121"/>
      <c r="BX16" s="121"/>
      <c r="BY16" s="121"/>
      <c r="BZ16" s="121"/>
      <c r="CA16" s="121"/>
      <c r="CB16" s="121"/>
      <c r="CC16" s="121"/>
    </row>
    <row r="17" ht="16.5" customHeight="1">
      <c r="A17" s="121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7" t="s">
        <v>135</v>
      </c>
      <c r="U17" s="13"/>
      <c r="V17" s="148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21"/>
      <c r="BI17" s="121"/>
      <c r="BJ17" s="121"/>
      <c r="BK17" s="121"/>
      <c r="BL17" s="121"/>
      <c r="BM17" s="121"/>
      <c r="BN17" s="121"/>
      <c r="BO17" s="121"/>
      <c r="BP17" s="121"/>
      <c r="BQ17" s="121"/>
      <c r="BR17" s="121"/>
      <c r="BS17" s="121"/>
      <c r="BT17" s="121"/>
      <c r="BU17" s="121"/>
      <c r="BV17" s="121"/>
      <c r="BW17" s="121"/>
      <c r="BX17" s="121"/>
      <c r="BY17" s="121"/>
      <c r="BZ17" s="121"/>
      <c r="CA17" s="121"/>
      <c r="CB17" s="121"/>
      <c r="CC17" s="121"/>
    </row>
    <row r="18" ht="16.5" customHeight="1">
      <c r="A18" s="134" t="s">
        <v>136</v>
      </c>
      <c r="B18" s="135">
        <f>'G-2'!F10</f>
        <v>3</v>
      </c>
      <c r="C18" s="135">
        <f>'G-2'!F11</f>
        <v>7</v>
      </c>
      <c r="D18" s="135">
        <f>'G-2'!F12</f>
        <v>3</v>
      </c>
      <c r="E18" s="135">
        <f>'G-2'!F13</f>
        <v>2</v>
      </c>
      <c r="F18" s="135">
        <f>'G-2'!F14</f>
        <v>8</v>
      </c>
      <c r="G18" s="135">
        <f>'G-2'!F15</f>
        <v>4</v>
      </c>
      <c r="H18" s="135">
        <f>'G-2'!F16</f>
        <v>5</v>
      </c>
      <c r="I18" s="135">
        <f>'G-2'!F17</f>
        <v>6</v>
      </c>
      <c r="J18" s="135">
        <f>'G-2'!F18</f>
        <v>5</v>
      </c>
      <c r="K18" s="135">
        <f>'G-2'!F19</f>
        <v>10</v>
      </c>
      <c r="L18" s="81"/>
      <c r="M18" s="135">
        <f>'G-2'!F20</f>
        <v>4</v>
      </c>
      <c r="N18" s="135">
        <f>'G-2'!F21</f>
        <v>7</v>
      </c>
      <c r="O18" s="135">
        <f>'G-2'!F22</f>
        <v>1</v>
      </c>
      <c r="P18" s="135">
        <f>'G-2'!M10</f>
        <v>12</v>
      </c>
      <c r="Q18" s="135">
        <f>'G-2'!M11</f>
        <v>5</v>
      </c>
      <c r="R18" s="135">
        <f>'G-2'!M12</f>
        <v>3</v>
      </c>
      <c r="S18" s="135">
        <f>'G-2'!M13</f>
        <v>4</v>
      </c>
      <c r="T18" s="135">
        <f>'G-2'!M14</f>
        <v>2</v>
      </c>
      <c r="U18" s="135">
        <f>'G-2'!M15</f>
        <v>1</v>
      </c>
      <c r="V18" s="135">
        <f>'G-2'!M16</f>
        <v>2</v>
      </c>
      <c r="W18" s="135">
        <f>'G-2'!M17</f>
        <v>5</v>
      </c>
      <c r="X18" s="135">
        <f>'G-2'!M18</f>
        <v>3</v>
      </c>
      <c r="Y18" s="135">
        <f>'G-2'!M19</f>
        <v>9</v>
      </c>
      <c r="Z18" s="135">
        <f>'G-2'!M20</f>
        <v>4</v>
      </c>
      <c r="AA18" s="135">
        <f>'G-2'!M21</f>
        <v>2</v>
      </c>
      <c r="AB18" s="135">
        <f>'G-2'!M22</f>
        <v>4</v>
      </c>
      <c r="AC18" s="81"/>
      <c r="AD18" s="135">
        <f>'G-2'!T10</f>
        <v>4</v>
      </c>
      <c r="AE18" s="135">
        <f>'G-2'!T11</f>
        <v>3</v>
      </c>
      <c r="AF18" s="135">
        <f>'G-2'!T12</f>
        <v>4</v>
      </c>
      <c r="AG18" s="135">
        <f>'G-2'!T13</f>
        <v>3</v>
      </c>
      <c r="AH18" s="135" t="str">
        <f>'G-2'!T14</f>
        <v/>
      </c>
      <c r="AI18" s="135" t="str">
        <f>'G-2'!T15</f>
        <v/>
      </c>
      <c r="AJ18" s="135" t="str">
        <f>'G-2'!T16</f>
        <v/>
      </c>
      <c r="AK18" s="135" t="str">
        <f>'G-2'!T17</f>
        <v/>
      </c>
      <c r="AL18" s="135" t="str">
        <f>'G-2'!T18</f>
        <v/>
      </c>
      <c r="AM18" s="135" t="str">
        <f>'G-2'!T19</f>
        <v/>
      </c>
      <c r="AN18" s="135" t="str">
        <f>'G-2'!T20</f>
        <v/>
      </c>
      <c r="AO18" s="135" t="str">
        <f>'G-2'!T21</f>
        <v/>
      </c>
      <c r="AP18" s="136"/>
      <c r="AQ18" s="136"/>
      <c r="AR18" s="136"/>
      <c r="AS18" s="136"/>
      <c r="AT18" s="136"/>
      <c r="AU18" s="136">
        <f t="shared" ref="AU18:BA18" si="7">E19</f>
        <v>15</v>
      </c>
      <c r="AV18" s="136">
        <f t="shared" si="7"/>
        <v>20</v>
      </c>
      <c r="AW18" s="136">
        <f t="shared" si="7"/>
        <v>17</v>
      </c>
      <c r="AX18" s="136">
        <f t="shared" si="7"/>
        <v>19</v>
      </c>
      <c r="AY18" s="136">
        <f t="shared" si="7"/>
        <v>23</v>
      </c>
      <c r="AZ18" s="136">
        <f t="shared" si="7"/>
        <v>20</v>
      </c>
      <c r="BA18" s="136">
        <f t="shared" si="7"/>
        <v>26</v>
      </c>
      <c r="BB18" s="136"/>
      <c r="BC18" s="136"/>
      <c r="BD18" s="136"/>
      <c r="BE18" s="136">
        <f t="shared" ref="BE18:BQ18" si="8">P19</f>
        <v>24</v>
      </c>
      <c r="BF18" s="136">
        <f t="shared" si="8"/>
        <v>25</v>
      </c>
      <c r="BG18" s="136">
        <f t="shared" si="8"/>
        <v>21</v>
      </c>
      <c r="BH18" s="136">
        <f t="shared" si="8"/>
        <v>24</v>
      </c>
      <c r="BI18" s="136">
        <f t="shared" si="8"/>
        <v>14</v>
      </c>
      <c r="BJ18" s="136">
        <f t="shared" si="8"/>
        <v>10</v>
      </c>
      <c r="BK18" s="136">
        <f t="shared" si="8"/>
        <v>9</v>
      </c>
      <c r="BL18" s="136">
        <f t="shared" si="8"/>
        <v>10</v>
      </c>
      <c r="BM18" s="136">
        <f t="shared" si="8"/>
        <v>11</v>
      </c>
      <c r="BN18" s="136">
        <f t="shared" si="8"/>
        <v>19</v>
      </c>
      <c r="BO18" s="136">
        <f t="shared" si="8"/>
        <v>21</v>
      </c>
      <c r="BP18" s="136">
        <f t="shared" si="8"/>
        <v>18</v>
      </c>
      <c r="BQ18" s="136">
        <f t="shared" si="8"/>
        <v>19</v>
      </c>
      <c r="BR18" s="136"/>
      <c r="BS18" s="136"/>
      <c r="BT18" s="136"/>
      <c r="BU18" s="136">
        <f t="shared" ref="BU18:CC18" si="9">AG19</f>
        <v>14</v>
      </c>
      <c r="BV18" s="136">
        <f t="shared" si="9"/>
        <v>10</v>
      </c>
      <c r="BW18" s="136">
        <f t="shared" si="9"/>
        <v>7</v>
      </c>
      <c r="BX18" s="136">
        <f t="shared" si="9"/>
        <v>3</v>
      </c>
      <c r="BY18" s="136">
        <f t="shared" si="9"/>
        <v>0</v>
      </c>
      <c r="BZ18" s="136">
        <f t="shared" si="9"/>
        <v>0</v>
      </c>
      <c r="CA18" s="136">
        <f t="shared" si="9"/>
        <v>0</v>
      </c>
      <c r="CB18" s="136">
        <f t="shared" si="9"/>
        <v>0</v>
      </c>
      <c r="CC18" s="136">
        <f t="shared" si="9"/>
        <v>0</v>
      </c>
    </row>
    <row r="19" ht="16.5" customHeight="1">
      <c r="A19" s="134" t="s">
        <v>137</v>
      </c>
      <c r="B19" s="135"/>
      <c r="C19" s="135"/>
      <c r="D19" s="135"/>
      <c r="E19" s="135">
        <f t="shared" ref="E19:K19" si="10">B18+C18+D18+E18</f>
        <v>15</v>
      </c>
      <c r="F19" s="135">
        <f t="shared" si="10"/>
        <v>20</v>
      </c>
      <c r="G19" s="135">
        <f t="shared" si="10"/>
        <v>17</v>
      </c>
      <c r="H19" s="135">
        <f t="shared" si="10"/>
        <v>19</v>
      </c>
      <c r="I19" s="135">
        <f t="shared" si="10"/>
        <v>23</v>
      </c>
      <c r="J19" s="135">
        <f t="shared" si="10"/>
        <v>20</v>
      </c>
      <c r="K19" s="135">
        <f t="shared" si="10"/>
        <v>26</v>
      </c>
      <c r="L19" s="81"/>
      <c r="M19" s="135"/>
      <c r="N19" s="135"/>
      <c r="O19" s="135"/>
      <c r="P19" s="135">
        <f t="shared" ref="P19:AB19" si="11">M18+N18+O18+P18</f>
        <v>24</v>
      </c>
      <c r="Q19" s="135">
        <f t="shared" si="11"/>
        <v>25</v>
      </c>
      <c r="R19" s="135">
        <f t="shared" si="11"/>
        <v>21</v>
      </c>
      <c r="S19" s="135">
        <f t="shared" si="11"/>
        <v>24</v>
      </c>
      <c r="T19" s="135">
        <f t="shared" si="11"/>
        <v>14</v>
      </c>
      <c r="U19" s="135">
        <f t="shared" si="11"/>
        <v>10</v>
      </c>
      <c r="V19" s="135">
        <f t="shared" si="11"/>
        <v>9</v>
      </c>
      <c r="W19" s="135">
        <f t="shared" si="11"/>
        <v>10</v>
      </c>
      <c r="X19" s="135">
        <f t="shared" si="11"/>
        <v>11</v>
      </c>
      <c r="Y19" s="135">
        <f t="shared" si="11"/>
        <v>19</v>
      </c>
      <c r="Z19" s="135">
        <f t="shared" si="11"/>
        <v>21</v>
      </c>
      <c r="AA19" s="135">
        <f t="shared" si="11"/>
        <v>18</v>
      </c>
      <c r="AB19" s="135">
        <f t="shared" si="11"/>
        <v>19</v>
      </c>
      <c r="AC19" s="81"/>
      <c r="AD19" s="135"/>
      <c r="AE19" s="135"/>
      <c r="AF19" s="135"/>
      <c r="AG19" s="135">
        <f t="shared" ref="AG19:AO19" si="12">AD18+AE18+AF18+AG18</f>
        <v>14</v>
      </c>
      <c r="AH19" s="135">
        <f t="shared" si="12"/>
        <v>10</v>
      </c>
      <c r="AI19" s="135">
        <f t="shared" si="12"/>
        <v>7</v>
      </c>
      <c r="AJ19" s="135">
        <f t="shared" si="12"/>
        <v>3</v>
      </c>
      <c r="AK19" s="135">
        <f t="shared" si="12"/>
        <v>0</v>
      </c>
      <c r="AL19" s="135">
        <f t="shared" si="12"/>
        <v>0</v>
      </c>
      <c r="AM19" s="135">
        <f t="shared" si="12"/>
        <v>0</v>
      </c>
      <c r="AN19" s="135">
        <f t="shared" si="12"/>
        <v>0</v>
      </c>
      <c r="AO19" s="135">
        <f t="shared" si="12"/>
        <v>0</v>
      </c>
      <c r="AP19" s="136"/>
      <c r="AQ19" s="136"/>
      <c r="AR19" s="136"/>
      <c r="AS19" s="136"/>
      <c r="AT19" s="136"/>
      <c r="AU19" s="136">
        <f t="shared" ref="AU19:BA19" si="13">E29</f>
        <v>8</v>
      </c>
      <c r="AV19" s="136">
        <f t="shared" si="13"/>
        <v>11</v>
      </c>
      <c r="AW19" s="136">
        <f t="shared" si="13"/>
        <v>13</v>
      </c>
      <c r="AX19" s="136">
        <f t="shared" si="13"/>
        <v>13</v>
      </c>
      <c r="AY19" s="136">
        <f t="shared" si="13"/>
        <v>12</v>
      </c>
      <c r="AZ19" s="136">
        <f t="shared" si="13"/>
        <v>10</v>
      </c>
      <c r="BA19" s="136">
        <f t="shared" si="13"/>
        <v>9</v>
      </c>
      <c r="BB19" s="136"/>
      <c r="BC19" s="136"/>
      <c r="BD19" s="136"/>
      <c r="BE19" s="136">
        <f t="shared" ref="BE19:BQ19" si="14">P29</f>
        <v>18</v>
      </c>
      <c r="BF19" s="136">
        <f t="shared" si="14"/>
        <v>19</v>
      </c>
      <c r="BG19" s="136">
        <f t="shared" si="14"/>
        <v>20</v>
      </c>
      <c r="BH19" s="136">
        <f t="shared" si="14"/>
        <v>25</v>
      </c>
      <c r="BI19" s="136">
        <f t="shared" si="14"/>
        <v>19</v>
      </c>
      <c r="BJ19" s="136">
        <f t="shared" si="14"/>
        <v>20</v>
      </c>
      <c r="BK19" s="136">
        <f t="shared" si="14"/>
        <v>17</v>
      </c>
      <c r="BL19" s="136">
        <f t="shared" si="14"/>
        <v>13</v>
      </c>
      <c r="BM19" s="136">
        <f t="shared" si="14"/>
        <v>13</v>
      </c>
      <c r="BN19" s="136">
        <f t="shared" si="14"/>
        <v>11</v>
      </c>
      <c r="BO19" s="136">
        <f t="shared" si="14"/>
        <v>13</v>
      </c>
      <c r="BP19" s="136">
        <f t="shared" si="14"/>
        <v>10</v>
      </c>
      <c r="BQ19" s="136">
        <f t="shared" si="14"/>
        <v>11</v>
      </c>
      <c r="BR19" s="136"/>
      <c r="BS19" s="136"/>
      <c r="BT19" s="136"/>
      <c r="BU19" s="136">
        <f t="shared" ref="BU19:CC19" si="15">AG29</f>
        <v>9</v>
      </c>
      <c r="BV19" s="136">
        <f t="shared" si="15"/>
        <v>4</v>
      </c>
      <c r="BW19" s="136">
        <f t="shared" si="15"/>
        <v>3</v>
      </c>
      <c r="BX19" s="136">
        <f t="shared" si="15"/>
        <v>1</v>
      </c>
      <c r="BY19" s="136">
        <f t="shared" si="15"/>
        <v>0</v>
      </c>
      <c r="BZ19" s="136">
        <f t="shared" si="15"/>
        <v>0</v>
      </c>
      <c r="CA19" s="136">
        <f t="shared" si="15"/>
        <v>0</v>
      </c>
      <c r="CB19" s="136">
        <f t="shared" si="15"/>
        <v>0</v>
      </c>
      <c r="CC19" s="136">
        <f t="shared" si="15"/>
        <v>0</v>
      </c>
    </row>
    <row r="20" ht="16.5" customHeight="1">
      <c r="A20" s="129" t="s">
        <v>138</v>
      </c>
      <c r="B20" s="137"/>
      <c r="C20" s="138" t="s">
        <v>139</v>
      </c>
      <c r="D20" s="139">
        <f>DIRECCIONALIDAD!J19/100</f>
        <v>0</v>
      </c>
      <c r="E20" s="138"/>
      <c r="F20" s="138" t="s">
        <v>140</v>
      </c>
      <c r="G20" s="139">
        <f>DIRECCIONALIDAD!J20/100</f>
        <v>0</v>
      </c>
      <c r="H20" s="138"/>
      <c r="I20" s="138" t="s">
        <v>141</v>
      </c>
      <c r="J20" s="139">
        <f>DIRECCIONALIDAD!J21/100</f>
        <v>0</v>
      </c>
      <c r="K20" s="140"/>
      <c r="L20" s="4"/>
      <c r="M20" s="137"/>
      <c r="N20" s="138"/>
      <c r="O20" s="138" t="s">
        <v>139</v>
      </c>
      <c r="P20" s="139">
        <f>DIRECCIONALIDAD!J22/100</f>
        <v>0</v>
      </c>
      <c r="Q20" s="138"/>
      <c r="R20" s="138"/>
      <c r="S20" s="138"/>
      <c r="T20" s="138" t="s">
        <v>140</v>
      </c>
      <c r="U20" s="139">
        <f>DIRECCIONALIDAD!J23/100</f>
        <v>0</v>
      </c>
      <c r="V20" s="138"/>
      <c r="W20" s="138"/>
      <c r="X20" s="138"/>
      <c r="Y20" s="138" t="s">
        <v>141</v>
      </c>
      <c r="Z20" s="139">
        <f>DIRECCIONALIDAD!J24/100</f>
        <v>0</v>
      </c>
      <c r="AA20" s="138"/>
      <c r="AB20" s="140"/>
      <c r="AC20" s="4"/>
      <c r="AD20" s="137"/>
      <c r="AE20" s="138" t="s">
        <v>139</v>
      </c>
      <c r="AF20" s="139">
        <f>DIRECCIONALIDAD!J25/100</f>
        <v>0</v>
      </c>
      <c r="AG20" s="138"/>
      <c r="AH20" s="138"/>
      <c r="AI20" s="138"/>
      <c r="AJ20" s="138" t="s">
        <v>140</v>
      </c>
      <c r="AK20" s="139">
        <f>DIRECCIONALIDAD!J26/100</f>
        <v>0</v>
      </c>
      <c r="AL20" s="138"/>
      <c r="AM20" s="138"/>
      <c r="AN20" s="138" t="s">
        <v>141</v>
      </c>
      <c r="AO20" s="141">
        <f>DIRECCIONALIDAD!J27/100</f>
        <v>0</v>
      </c>
      <c r="AP20" s="121"/>
      <c r="AQ20" s="121"/>
      <c r="AR20" s="121"/>
      <c r="AS20" s="121"/>
      <c r="AT20" s="121"/>
      <c r="AU20" s="136">
        <f t="shared" ref="AU20:BA20" si="16">E24</f>
        <v>1</v>
      </c>
      <c r="AV20" s="136">
        <f t="shared" si="16"/>
        <v>1</v>
      </c>
      <c r="AW20" s="136">
        <f t="shared" si="16"/>
        <v>1</v>
      </c>
      <c r="AX20" s="136">
        <f t="shared" si="16"/>
        <v>1</v>
      </c>
      <c r="AY20" s="136">
        <f t="shared" si="16"/>
        <v>2</v>
      </c>
      <c r="AZ20" s="136">
        <f t="shared" si="16"/>
        <v>2</v>
      </c>
      <c r="BA20" s="136">
        <f t="shared" si="16"/>
        <v>2</v>
      </c>
      <c r="BB20" s="121"/>
      <c r="BC20" s="121"/>
      <c r="BD20" s="121"/>
      <c r="BE20" s="136">
        <f t="shared" ref="BE20:BQ20" si="17">P24</f>
        <v>6</v>
      </c>
      <c r="BF20" s="136">
        <f t="shared" si="17"/>
        <v>6</v>
      </c>
      <c r="BG20" s="136">
        <f t="shared" si="17"/>
        <v>7</v>
      </c>
      <c r="BH20" s="136">
        <f t="shared" si="17"/>
        <v>5</v>
      </c>
      <c r="BI20" s="136">
        <f t="shared" si="17"/>
        <v>2</v>
      </c>
      <c r="BJ20" s="136">
        <f t="shared" si="17"/>
        <v>3</v>
      </c>
      <c r="BK20" s="136">
        <f t="shared" si="17"/>
        <v>3</v>
      </c>
      <c r="BL20" s="136">
        <f t="shared" si="17"/>
        <v>4</v>
      </c>
      <c r="BM20" s="136">
        <f t="shared" si="17"/>
        <v>5</v>
      </c>
      <c r="BN20" s="136">
        <f t="shared" si="17"/>
        <v>3</v>
      </c>
      <c r="BO20" s="136">
        <f t="shared" si="17"/>
        <v>3</v>
      </c>
      <c r="BP20" s="136">
        <f t="shared" si="17"/>
        <v>3</v>
      </c>
      <c r="BQ20" s="136">
        <f t="shared" si="17"/>
        <v>4</v>
      </c>
      <c r="BR20" s="121"/>
      <c r="BS20" s="121"/>
      <c r="BT20" s="121"/>
      <c r="BU20" s="136">
        <f t="shared" ref="BU20:CC20" si="18">AG24</f>
        <v>5</v>
      </c>
      <c r="BV20" s="136">
        <f t="shared" si="18"/>
        <v>5</v>
      </c>
      <c r="BW20" s="136">
        <f t="shared" si="18"/>
        <v>3</v>
      </c>
      <c r="BX20" s="136">
        <f t="shared" si="18"/>
        <v>3</v>
      </c>
      <c r="BY20" s="136">
        <f t="shared" si="18"/>
        <v>0</v>
      </c>
      <c r="BZ20" s="136">
        <f t="shared" si="18"/>
        <v>0</v>
      </c>
      <c r="CA20" s="136">
        <f t="shared" si="18"/>
        <v>0</v>
      </c>
      <c r="CB20" s="136">
        <f t="shared" si="18"/>
        <v>0</v>
      </c>
      <c r="CC20" s="136">
        <f t="shared" si="18"/>
        <v>0</v>
      </c>
    </row>
    <row r="21" ht="16.5" customHeight="1">
      <c r="A21" s="142" t="s">
        <v>142</v>
      </c>
      <c r="B21" s="143">
        <f>MAX(B19:K19)</f>
        <v>26</v>
      </c>
      <c r="C21" s="138" t="s">
        <v>139</v>
      </c>
      <c r="D21" s="144">
        <f>+B21*D20</f>
        <v>0</v>
      </c>
      <c r="E21" s="138"/>
      <c r="F21" s="138" t="s">
        <v>140</v>
      </c>
      <c r="G21" s="144">
        <f>+B21*G20</f>
        <v>0</v>
      </c>
      <c r="H21" s="138"/>
      <c r="I21" s="138" t="s">
        <v>141</v>
      </c>
      <c r="J21" s="144">
        <f>+B21*J20</f>
        <v>0</v>
      </c>
      <c r="K21" s="140"/>
      <c r="L21" s="4"/>
      <c r="M21" s="143">
        <f>MAX(M19:AB19)</f>
        <v>25</v>
      </c>
      <c r="N21" s="138"/>
      <c r="O21" s="138" t="s">
        <v>139</v>
      </c>
      <c r="P21" s="145">
        <f>+M21*P20</f>
        <v>0</v>
      </c>
      <c r="Q21" s="138"/>
      <c r="R21" s="138"/>
      <c r="S21" s="138"/>
      <c r="T21" s="138" t="s">
        <v>140</v>
      </c>
      <c r="U21" s="145">
        <f>+M21*U20</f>
        <v>0</v>
      </c>
      <c r="V21" s="138"/>
      <c r="W21" s="138"/>
      <c r="X21" s="138"/>
      <c r="Y21" s="138" t="s">
        <v>141</v>
      </c>
      <c r="Z21" s="145">
        <f>+M21*Z20</f>
        <v>0</v>
      </c>
      <c r="AA21" s="138"/>
      <c r="AB21" s="140"/>
      <c r="AC21" s="4"/>
      <c r="AD21" s="143">
        <f>MAX(AD19:AO19)</f>
        <v>14</v>
      </c>
      <c r="AE21" s="138" t="s">
        <v>139</v>
      </c>
      <c r="AF21" s="144">
        <f>+AD21*AF20</f>
        <v>0</v>
      </c>
      <c r="AG21" s="138"/>
      <c r="AH21" s="138"/>
      <c r="AI21" s="138"/>
      <c r="AJ21" s="138" t="s">
        <v>140</v>
      </c>
      <c r="AK21" s="144">
        <f>+AD21*AK20</f>
        <v>0</v>
      </c>
      <c r="AL21" s="138"/>
      <c r="AM21" s="138"/>
      <c r="AN21" s="138" t="s">
        <v>141</v>
      </c>
      <c r="AO21" s="146">
        <f>+AD21*AO20</f>
        <v>0</v>
      </c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1"/>
      <c r="BK21" s="121"/>
      <c r="BL21" s="121"/>
      <c r="BM21" s="121"/>
      <c r="BN21" s="121"/>
      <c r="BO21" s="121"/>
      <c r="BP21" s="121"/>
      <c r="BQ21" s="121"/>
      <c r="BR21" s="121"/>
      <c r="BS21" s="121"/>
      <c r="BT21" s="121"/>
      <c r="BU21" s="121"/>
      <c r="BV21" s="121"/>
      <c r="BW21" s="121"/>
      <c r="BX21" s="121"/>
      <c r="BY21" s="121"/>
      <c r="BZ21" s="121"/>
      <c r="CA21" s="121"/>
      <c r="CB21" s="121"/>
      <c r="CC21" s="121"/>
    </row>
    <row r="22" ht="16.5" customHeight="1">
      <c r="A22" s="12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7" t="s">
        <v>135</v>
      </c>
      <c r="U22" s="13"/>
      <c r="V22" s="148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21"/>
      <c r="AQ22" s="121"/>
      <c r="AR22" s="121"/>
      <c r="AS22" s="121"/>
      <c r="AT22" s="121"/>
      <c r="AU22" s="136">
        <f t="shared" ref="AU22:BA22" si="19">E34</f>
        <v>29</v>
      </c>
      <c r="AV22" s="136">
        <f t="shared" si="19"/>
        <v>37</v>
      </c>
      <c r="AW22" s="136">
        <f t="shared" si="19"/>
        <v>37</v>
      </c>
      <c r="AX22" s="136">
        <f t="shared" si="19"/>
        <v>42</v>
      </c>
      <c r="AY22" s="136">
        <f t="shared" si="19"/>
        <v>47</v>
      </c>
      <c r="AZ22" s="136">
        <f t="shared" si="19"/>
        <v>41</v>
      </c>
      <c r="BA22" s="136">
        <f t="shared" si="19"/>
        <v>48</v>
      </c>
      <c r="BB22" s="121"/>
      <c r="BC22" s="121"/>
      <c r="BD22" s="121"/>
      <c r="BE22" s="136">
        <f t="shared" ref="BE22:BQ22" si="20">P34</f>
        <v>61</v>
      </c>
      <c r="BF22" s="136">
        <f t="shared" si="20"/>
        <v>65</v>
      </c>
      <c r="BG22" s="136">
        <f t="shared" si="20"/>
        <v>65</v>
      </c>
      <c r="BH22" s="136">
        <f t="shared" si="20"/>
        <v>70</v>
      </c>
      <c r="BI22" s="136">
        <f t="shared" si="20"/>
        <v>51</v>
      </c>
      <c r="BJ22" s="136">
        <f t="shared" si="20"/>
        <v>50</v>
      </c>
      <c r="BK22" s="136">
        <f t="shared" si="20"/>
        <v>44</v>
      </c>
      <c r="BL22" s="136">
        <f t="shared" si="20"/>
        <v>44</v>
      </c>
      <c r="BM22" s="136">
        <f t="shared" si="20"/>
        <v>50</v>
      </c>
      <c r="BN22" s="136">
        <f t="shared" si="20"/>
        <v>54</v>
      </c>
      <c r="BO22" s="136">
        <f t="shared" si="20"/>
        <v>57</v>
      </c>
      <c r="BP22" s="136">
        <f t="shared" si="20"/>
        <v>47</v>
      </c>
      <c r="BQ22" s="136">
        <f t="shared" si="20"/>
        <v>45</v>
      </c>
      <c r="BR22" s="121"/>
      <c r="BS22" s="121"/>
      <c r="BT22" s="121"/>
      <c r="BU22" s="136">
        <f t="shared" ref="BU22:CC22" si="21">AG34</f>
        <v>40</v>
      </c>
      <c r="BV22" s="136">
        <f t="shared" si="21"/>
        <v>28</v>
      </c>
      <c r="BW22" s="136">
        <f t="shared" si="21"/>
        <v>18</v>
      </c>
      <c r="BX22" s="136">
        <f t="shared" si="21"/>
        <v>10</v>
      </c>
      <c r="BY22" s="136">
        <f t="shared" si="21"/>
        <v>0</v>
      </c>
      <c r="BZ22" s="136">
        <f t="shared" si="21"/>
        <v>0</v>
      </c>
      <c r="CA22" s="136">
        <f t="shared" si="21"/>
        <v>0</v>
      </c>
      <c r="CB22" s="136">
        <f t="shared" si="21"/>
        <v>0</v>
      </c>
      <c r="CC22" s="136">
        <f t="shared" si="21"/>
        <v>0</v>
      </c>
    </row>
    <row r="23" ht="16.5" customHeight="1">
      <c r="A23" s="134" t="s">
        <v>136</v>
      </c>
      <c r="B23" s="135">
        <f>'G-3'!F10</f>
        <v>0</v>
      </c>
      <c r="C23" s="135">
        <f>'G-3'!F11</f>
        <v>0</v>
      </c>
      <c r="D23" s="135">
        <f>'G-3'!F12</f>
        <v>1</v>
      </c>
      <c r="E23" s="135">
        <f>'G-3'!F13</f>
        <v>0</v>
      </c>
      <c r="F23" s="135">
        <f>'G-3'!F14</f>
        <v>0</v>
      </c>
      <c r="G23" s="135">
        <f>'G-3'!F15</f>
        <v>0</v>
      </c>
      <c r="H23" s="135">
        <f>'G-3'!F16</f>
        <v>1</v>
      </c>
      <c r="I23" s="135">
        <f>'G-3'!F17</f>
        <v>1</v>
      </c>
      <c r="J23" s="135">
        <f>'G-3'!F18</f>
        <v>0</v>
      </c>
      <c r="K23" s="135">
        <f>'G-3'!F19</f>
        <v>0</v>
      </c>
      <c r="L23" s="81"/>
      <c r="M23" s="135">
        <f>'G-3'!F20</f>
        <v>1</v>
      </c>
      <c r="N23" s="135">
        <f>'G-3'!F21</f>
        <v>0</v>
      </c>
      <c r="O23" s="135">
        <f>'G-3'!F22</f>
        <v>2</v>
      </c>
      <c r="P23" s="135">
        <f>'G-3'!M10</f>
        <v>3</v>
      </c>
      <c r="Q23" s="135">
        <f>'G-3'!M11</f>
        <v>1</v>
      </c>
      <c r="R23" s="135">
        <f>'G-3'!M12</f>
        <v>1</v>
      </c>
      <c r="S23" s="135">
        <f>'G-3'!M13</f>
        <v>0</v>
      </c>
      <c r="T23" s="135">
        <f>'G-3'!M14</f>
        <v>0</v>
      </c>
      <c r="U23" s="135">
        <f>'G-3'!M15</f>
        <v>2</v>
      </c>
      <c r="V23" s="135">
        <f>'G-3'!M16</f>
        <v>1</v>
      </c>
      <c r="W23" s="135">
        <f>'G-3'!M17</f>
        <v>1</v>
      </c>
      <c r="X23" s="135">
        <f>'G-3'!M18</f>
        <v>1</v>
      </c>
      <c r="Y23" s="135">
        <f>'G-3'!M19</f>
        <v>0</v>
      </c>
      <c r="Z23" s="135">
        <f>'G-3'!M20</f>
        <v>1</v>
      </c>
      <c r="AA23" s="135">
        <f>'G-3'!M21</f>
        <v>1</v>
      </c>
      <c r="AB23" s="135">
        <f>'G-3'!M22</f>
        <v>2</v>
      </c>
      <c r="AC23" s="81"/>
      <c r="AD23" s="135">
        <f>'G-3'!T10</f>
        <v>0</v>
      </c>
      <c r="AE23" s="135">
        <f>'G-3'!T11</f>
        <v>2</v>
      </c>
      <c r="AF23" s="135">
        <f>'G-3'!T12</f>
        <v>0</v>
      </c>
      <c r="AG23" s="135">
        <f>'G-3'!T13</f>
        <v>3</v>
      </c>
      <c r="AH23" s="135" t="str">
        <f>'G-3'!T14</f>
        <v/>
      </c>
      <c r="AI23" s="135" t="str">
        <f>'G-3'!T15</f>
        <v/>
      </c>
      <c r="AJ23" s="135" t="str">
        <f>'G-3'!T16</f>
        <v/>
      </c>
      <c r="AK23" s="135" t="str">
        <f>'G-3'!T17</f>
        <v/>
      </c>
      <c r="AL23" s="135" t="str">
        <f>'G-3'!T18</f>
        <v/>
      </c>
      <c r="AM23" s="135" t="str">
        <f>'G-3'!T19</f>
        <v/>
      </c>
      <c r="AN23" s="135" t="str">
        <f>'G-3'!T20</f>
        <v/>
      </c>
      <c r="AO23" s="135" t="str">
        <f>'G-3'!T21</f>
        <v/>
      </c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</row>
    <row r="24" ht="16.5" customHeight="1">
      <c r="A24" s="134" t="s">
        <v>137</v>
      </c>
      <c r="B24" s="135"/>
      <c r="C24" s="135"/>
      <c r="D24" s="135"/>
      <c r="E24" s="135">
        <f t="shared" ref="E24:K24" si="22">B23+C23+D23+E23</f>
        <v>1</v>
      </c>
      <c r="F24" s="135">
        <f t="shared" si="22"/>
        <v>1</v>
      </c>
      <c r="G24" s="135">
        <f t="shared" si="22"/>
        <v>1</v>
      </c>
      <c r="H24" s="135">
        <f t="shared" si="22"/>
        <v>1</v>
      </c>
      <c r="I24" s="135">
        <f t="shared" si="22"/>
        <v>2</v>
      </c>
      <c r="J24" s="135">
        <f t="shared" si="22"/>
        <v>2</v>
      </c>
      <c r="K24" s="135">
        <f t="shared" si="22"/>
        <v>2</v>
      </c>
      <c r="L24" s="81"/>
      <c r="M24" s="135"/>
      <c r="N24" s="135"/>
      <c r="O24" s="135"/>
      <c r="P24" s="135">
        <f t="shared" ref="P24:AB24" si="23">M23+N23+O23+P23</f>
        <v>6</v>
      </c>
      <c r="Q24" s="135">
        <f t="shared" si="23"/>
        <v>6</v>
      </c>
      <c r="R24" s="135">
        <f t="shared" si="23"/>
        <v>7</v>
      </c>
      <c r="S24" s="135">
        <f t="shared" si="23"/>
        <v>5</v>
      </c>
      <c r="T24" s="135">
        <f t="shared" si="23"/>
        <v>2</v>
      </c>
      <c r="U24" s="135">
        <f t="shared" si="23"/>
        <v>3</v>
      </c>
      <c r="V24" s="135">
        <f t="shared" si="23"/>
        <v>3</v>
      </c>
      <c r="W24" s="135">
        <f t="shared" si="23"/>
        <v>4</v>
      </c>
      <c r="X24" s="135">
        <f t="shared" si="23"/>
        <v>5</v>
      </c>
      <c r="Y24" s="135">
        <f t="shared" si="23"/>
        <v>3</v>
      </c>
      <c r="Z24" s="135">
        <f t="shared" si="23"/>
        <v>3</v>
      </c>
      <c r="AA24" s="135">
        <f t="shared" si="23"/>
        <v>3</v>
      </c>
      <c r="AB24" s="135">
        <f t="shared" si="23"/>
        <v>4</v>
      </c>
      <c r="AC24" s="81"/>
      <c r="AD24" s="135"/>
      <c r="AE24" s="135"/>
      <c r="AF24" s="135"/>
      <c r="AG24" s="135">
        <f t="shared" ref="AG24:AO24" si="24">AD23+AE23+AF23+AG23</f>
        <v>5</v>
      </c>
      <c r="AH24" s="135">
        <f t="shared" si="24"/>
        <v>5</v>
      </c>
      <c r="AI24" s="135">
        <f t="shared" si="24"/>
        <v>3</v>
      </c>
      <c r="AJ24" s="135">
        <f t="shared" si="24"/>
        <v>3</v>
      </c>
      <c r="AK24" s="135">
        <f t="shared" si="24"/>
        <v>0</v>
      </c>
      <c r="AL24" s="135">
        <f t="shared" si="24"/>
        <v>0</v>
      </c>
      <c r="AM24" s="135">
        <f t="shared" si="24"/>
        <v>0</v>
      </c>
      <c r="AN24" s="135">
        <f t="shared" si="24"/>
        <v>0</v>
      </c>
      <c r="AO24" s="135">
        <f t="shared" si="24"/>
        <v>0</v>
      </c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</row>
    <row r="25" ht="16.5" customHeight="1">
      <c r="A25" s="129" t="s">
        <v>138</v>
      </c>
      <c r="B25" s="137"/>
      <c r="C25" s="138" t="s">
        <v>139</v>
      </c>
      <c r="D25" s="139">
        <f>DIRECCIONALIDAD!J28/100</f>
        <v>0</v>
      </c>
      <c r="E25" s="138"/>
      <c r="F25" s="138" t="s">
        <v>140</v>
      </c>
      <c r="G25" s="139">
        <f>DIRECCIONALIDAD!J29/100</f>
        <v>0</v>
      </c>
      <c r="H25" s="138"/>
      <c r="I25" s="138" t="s">
        <v>141</v>
      </c>
      <c r="J25" s="139">
        <f>DIRECCIONALIDAD!J30/100</f>
        <v>0</v>
      </c>
      <c r="K25" s="140"/>
      <c r="L25" s="4"/>
      <c r="M25" s="137"/>
      <c r="N25" s="138"/>
      <c r="O25" s="138" t="s">
        <v>139</v>
      </c>
      <c r="P25" s="139">
        <f>DIRECCIONALIDAD!J31/100</f>
        <v>0</v>
      </c>
      <c r="Q25" s="138"/>
      <c r="R25" s="138"/>
      <c r="S25" s="138"/>
      <c r="T25" s="138" t="s">
        <v>140</v>
      </c>
      <c r="U25" s="139">
        <f>DIRECCIONALIDAD!J32/100</f>
        <v>0</v>
      </c>
      <c r="V25" s="138"/>
      <c r="W25" s="138"/>
      <c r="X25" s="138"/>
      <c r="Y25" s="138" t="s">
        <v>141</v>
      </c>
      <c r="Z25" s="139">
        <f>DIRECCIONALIDAD!J33/100</f>
        <v>0</v>
      </c>
      <c r="AA25" s="138"/>
      <c r="AB25" s="138"/>
      <c r="AC25" s="149"/>
      <c r="AD25" s="137"/>
      <c r="AE25" s="138" t="s">
        <v>139</v>
      </c>
      <c r="AF25" s="139">
        <f>DIRECCIONALIDAD!J34/100</f>
        <v>0</v>
      </c>
      <c r="AG25" s="138"/>
      <c r="AH25" s="138"/>
      <c r="AI25" s="138"/>
      <c r="AJ25" s="138" t="s">
        <v>140</v>
      </c>
      <c r="AK25" s="139">
        <f>DIRECCIONALIDAD!J35/100</f>
        <v>0</v>
      </c>
      <c r="AL25" s="138"/>
      <c r="AM25" s="138"/>
      <c r="AN25" s="138" t="s">
        <v>141</v>
      </c>
      <c r="AO25" s="141">
        <f>DIRECCIONALIDAD!J36/100</f>
        <v>0</v>
      </c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</row>
    <row r="26" ht="16.5" customHeight="1">
      <c r="A26" s="142" t="s">
        <v>142</v>
      </c>
      <c r="B26" s="143">
        <f>MAX(B24:K24)</f>
        <v>2</v>
      </c>
      <c r="C26" s="138" t="s">
        <v>139</v>
      </c>
      <c r="D26" s="144">
        <f>+B26*D25</f>
        <v>0</v>
      </c>
      <c r="E26" s="138"/>
      <c r="F26" s="138" t="s">
        <v>140</v>
      </c>
      <c r="G26" s="144">
        <f>+B26*G25</f>
        <v>0</v>
      </c>
      <c r="H26" s="138"/>
      <c r="I26" s="138" t="s">
        <v>141</v>
      </c>
      <c r="J26" s="144">
        <f>+B26*J25</f>
        <v>0</v>
      </c>
      <c r="K26" s="140"/>
      <c r="L26" s="4"/>
      <c r="M26" s="143">
        <f>MAX(M24:AB24)</f>
        <v>7</v>
      </c>
      <c r="N26" s="138"/>
      <c r="O26" s="138" t="s">
        <v>139</v>
      </c>
      <c r="P26" s="145">
        <f>+M26*P25</f>
        <v>0</v>
      </c>
      <c r="Q26" s="138"/>
      <c r="R26" s="138"/>
      <c r="S26" s="138"/>
      <c r="T26" s="138" t="s">
        <v>140</v>
      </c>
      <c r="U26" s="145">
        <f>+M26*U25</f>
        <v>0</v>
      </c>
      <c r="V26" s="138"/>
      <c r="W26" s="138"/>
      <c r="X26" s="138"/>
      <c r="Y26" s="138" t="s">
        <v>141</v>
      </c>
      <c r="Z26" s="145">
        <f>+M26*Z25</f>
        <v>0</v>
      </c>
      <c r="AA26" s="138"/>
      <c r="AB26" s="140"/>
      <c r="AC26" s="4"/>
      <c r="AD26" s="143">
        <f>MAX(AD24:AO24)</f>
        <v>5</v>
      </c>
      <c r="AE26" s="138" t="s">
        <v>139</v>
      </c>
      <c r="AF26" s="144">
        <f>+AD26*AF25</f>
        <v>0</v>
      </c>
      <c r="AG26" s="138"/>
      <c r="AH26" s="138"/>
      <c r="AI26" s="138"/>
      <c r="AJ26" s="138" t="s">
        <v>140</v>
      </c>
      <c r="AK26" s="144">
        <f>+AD26*AK25</f>
        <v>0</v>
      </c>
      <c r="AL26" s="138"/>
      <c r="AM26" s="138"/>
      <c r="AN26" s="138" t="s">
        <v>141</v>
      </c>
      <c r="AO26" s="146">
        <f>+AD26*AO25</f>
        <v>0</v>
      </c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</row>
    <row r="27" ht="16.5" customHeight="1">
      <c r="A27" s="121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7" t="s">
        <v>135</v>
      </c>
      <c r="U27" s="13"/>
      <c r="V27" s="148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21"/>
      <c r="BI27" s="121"/>
      <c r="BJ27" s="121"/>
      <c r="BK27" s="121"/>
      <c r="BL27" s="121"/>
      <c r="BM27" s="121"/>
      <c r="BN27" s="121"/>
      <c r="BO27" s="121"/>
      <c r="BP27" s="121"/>
      <c r="BQ27" s="121"/>
      <c r="BR27" s="121"/>
      <c r="BS27" s="121"/>
      <c r="BT27" s="121"/>
      <c r="BU27" s="121"/>
      <c r="BV27" s="121"/>
      <c r="BW27" s="121"/>
      <c r="BX27" s="121"/>
      <c r="BY27" s="121"/>
      <c r="BZ27" s="121"/>
      <c r="CA27" s="121"/>
      <c r="CB27" s="121"/>
      <c r="CC27" s="121"/>
    </row>
    <row r="28" ht="16.5" customHeight="1">
      <c r="A28" s="134" t="s">
        <v>136</v>
      </c>
      <c r="B28" s="135">
        <f>'G-4'!F10</f>
        <v>1</v>
      </c>
      <c r="C28" s="135">
        <f>'G-4'!F11</f>
        <v>2</v>
      </c>
      <c r="D28" s="135">
        <f>'G-4'!F12</f>
        <v>2</v>
      </c>
      <c r="E28" s="135">
        <f>'G-4'!F13</f>
        <v>3</v>
      </c>
      <c r="F28" s="135">
        <f>'G-4'!F14</f>
        <v>4</v>
      </c>
      <c r="G28" s="135">
        <f>'G-4'!F15</f>
        <v>4</v>
      </c>
      <c r="H28" s="135">
        <f>'G-4'!F16</f>
        <v>2</v>
      </c>
      <c r="I28" s="135">
        <f>'G-4'!F17</f>
        <v>2</v>
      </c>
      <c r="J28" s="135">
        <f>'G-4'!F18</f>
        <v>2</v>
      </c>
      <c r="K28" s="135">
        <f>'G-4'!F19</f>
        <v>3</v>
      </c>
      <c r="L28" s="81"/>
      <c r="M28" s="135">
        <f>'G-4'!F20</f>
        <v>3</v>
      </c>
      <c r="N28" s="135">
        <f>'G-4'!F21</f>
        <v>5</v>
      </c>
      <c r="O28" s="135">
        <f>'G-4'!F22</f>
        <v>2</v>
      </c>
      <c r="P28" s="135">
        <f>'G-4'!M10</f>
        <v>8</v>
      </c>
      <c r="Q28" s="135">
        <f>'G-4'!M11</f>
        <v>4</v>
      </c>
      <c r="R28" s="135">
        <f>'G-4'!M12</f>
        <v>6</v>
      </c>
      <c r="S28" s="135">
        <f>'G-4'!M13</f>
        <v>7</v>
      </c>
      <c r="T28" s="135">
        <f>'G-4'!M14</f>
        <v>2</v>
      </c>
      <c r="U28" s="135">
        <f>'G-4'!M15</f>
        <v>5</v>
      </c>
      <c r="V28" s="135">
        <f>'G-4'!M16</f>
        <v>3</v>
      </c>
      <c r="W28" s="135">
        <f>'G-4'!M17</f>
        <v>3</v>
      </c>
      <c r="X28" s="135">
        <f>'G-4'!M18</f>
        <v>2</v>
      </c>
      <c r="Y28" s="135">
        <f>'G-4'!M19</f>
        <v>3</v>
      </c>
      <c r="Z28" s="135">
        <f>'G-4'!M20</f>
        <v>5</v>
      </c>
      <c r="AA28" s="135">
        <f>'G-4'!M21</f>
        <v>0</v>
      </c>
      <c r="AB28" s="135">
        <f>'G-4'!M22</f>
        <v>3</v>
      </c>
      <c r="AC28" s="81"/>
      <c r="AD28" s="135">
        <f>'G-4'!T10</f>
        <v>5</v>
      </c>
      <c r="AE28" s="135">
        <f>'G-4'!T11</f>
        <v>1</v>
      </c>
      <c r="AF28" s="135">
        <f>'G-4'!T12</f>
        <v>2</v>
      </c>
      <c r="AG28" s="135">
        <f>'G-4'!T13</f>
        <v>1</v>
      </c>
      <c r="AH28" s="135" t="str">
        <f>'G-4'!T14</f>
        <v/>
      </c>
      <c r="AI28" s="135" t="str">
        <f>'G-4'!T15</f>
        <v/>
      </c>
      <c r="AJ28" s="135" t="str">
        <f>'G-4'!T16</f>
        <v/>
      </c>
      <c r="AK28" s="135" t="str">
        <f>'G-4'!T17</f>
        <v/>
      </c>
      <c r="AL28" s="135" t="str">
        <f>'G-4'!T18</f>
        <v/>
      </c>
      <c r="AM28" s="135" t="str">
        <f>'G-4'!T19</f>
        <v/>
      </c>
      <c r="AN28" s="135" t="str">
        <f>'G-4'!T20</f>
        <v/>
      </c>
      <c r="AO28" s="135" t="str">
        <f>'G-4'!T21</f>
        <v/>
      </c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  <c r="BI28" s="136"/>
      <c r="BJ28" s="136"/>
      <c r="BK28" s="136"/>
      <c r="BL28" s="136"/>
      <c r="BM28" s="136"/>
      <c r="BN28" s="136"/>
      <c r="BO28" s="136"/>
      <c r="BP28" s="136"/>
      <c r="BQ28" s="136"/>
      <c r="BR28" s="136"/>
      <c r="BS28" s="136"/>
      <c r="BT28" s="136"/>
      <c r="BU28" s="136"/>
      <c r="BV28" s="136"/>
      <c r="BW28" s="136"/>
      <c r="BX28" s="136"/>
      <c r="BY28" s="136"/>
      <c r="BZ28" s="136"/>
      <c r="CA28" s="136"/>
      <c r="CB28" s="136"/>
      <c r="CC28" s="136"/>
    </row>
    <row r="29" ht="16.5" customHeight="1">
      <c r="A29" s="134" t="s">
        <v>137</v>
      </c>
      <c r="B29" s="135"/>
      <c r="C29" s="135"/>
      <c r="D29" s="135"/>
      <c r="E29" s="135">
        <f t="shared" ref="E29:K29" si="25">B28+C28+D28+E28</f>
        <v>8</v>
      </c>
      <c r="F29" s="135">
        <f t="shared" si="25"/>
        <v>11</v>
      </c>
      <c r="G29" s="135">
        <f t="shared" si="25"/>
        <v>13</v>
      </c>
      <c r="H29" s="135">
        <f t="shared" si="25"/>
        <v>13</v>
      </c>
      <c r="I29" s="135">
        <f t="shared" si="25"/>
        <v>12</v>
      </c>
      <c r="J29" s="135">
        <f t="shared" si="25"/>
        <v>10</v>
      </c>
      <c r="K29" s="135">
        <f t="shared" si="25"/>
        <v>9</v>
      </c>
      <c r="L29" s="81"/>
      <c r="M29" s="135"/>
      <c r="N29" s="135"/>
      <c r="O29" s="135"/>
      <c r="P29" s="135">
        <f t="shared" ref="P29:AB29" si="26">M28+N28+O28+P28</f>
        <v>18</v>
      </c>
      <c r="Q29" s="135">
        <f t="shared" si="26"/>
        <v>19</v>
      </c>
      <c r="R29" s="135">
        <f t="shared" si="26"/>
        <v>20</v>
      </c>
      <c r="S29" s="135">
        <f t="shared" si="26"/>
        <v>25</v>
      </c>
      <c r="T29" s="135">
        <f t="shared" si="26"/>
        <v>19</v>
      </c>
      <c r="U29" s="135">
        <f t="shared" si="26"/>
        <v>20</v>
      </c>
      <c r="V29" s="135">
        <f t="shared" si="26"/>
        <v>17</v>
      </c>
      <c r="W29" s="135">
        <f t="shared" si="26"/>
        <v>13</v>
      </c>
      <c r="X29" s="135">
        <f t="shared" si="26"/>
        <v>13</v>
      </c>
      <c r="Y29" s="135">
        <f t="shared" si="26"/>
        <v>11</v>
      </c>
      <c r="Z29" s="135">
        <f t="shared" si="26"/>
        <v>13</v>
      </c>
      <c r="AA29" s="135">
        <f t="shared" si="26"/>
        <v>10</v>
      </c>
      <c r="AB29" s="135">
        <f t="shared" si="26"/>
        <v>11</v>
      </c>
      <c r="AC29" s="81"/>
      <c r="AD29" s="135"/>
      <c r="AE29" s="135"/>
      <c r="AF29" s="135"/>
      <c r="AG29" s="135">
        <f t="shared" ref="AG29:AO29" si="27">AD28+AE28+AF28+AG28</f>
        <v>9</v>
      </c>
      <c r="AH29" s="135">
        <f t="shared" si="27"/>
        <v>4</v>
      </c>
      <c r="AI29" s="135">
        <f t="shared" si="27"/>
        <v>3</v>
      </c>
      <c r="AJ29" s="135">
        <f t="shared" si="27"/>
        <v>1</v>
      </c>
      <c r="AK29" s="135">
        <f t="shared" si="27"/>
        <v>0</v>
      </c>
      <c r="AL29" s="135">
        <f t="shared" si="27"/>
        <v>0</v>
      </c>
      <c r="AM29" s="135">
        <f t="shared" si="27"/>
        <v>0</v>
      </c>
      <c r="AN29" s="135">
        <f t="shared" si="27"/>
        <v>0</v>
      </c>
      <c r="AO29" s="135">
        <f t="shared" si="27"/>
        <v>0</v>
      </c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136"/>
      <c r="BV29" s="136"/>
      <c r="BW29" s="136"/>
      <c r="BX29" s="136"/>
      <c r="BY29" s="136"/>
      <c r="BZ29" s="136"/>
      <c r="CA29" s="136"/>
      <c r="CB29" s="136"/>
      <c r="CC29" s="136"/>
    </row>
    <row r="30" ht="16.5" customHeight="1">
      <c r="A30" s="129" t="s">
        <v>138</v>
      </c>
      <c r="B30" s="137"/>
      <c r="C30" s="138" t="s">
        <v>139</v>
      </c>
      <c r="D30" s="139">
        <f>DIRECCIONALIDAD!J37/100</f>
        <v>0</v>
      </c>
      <c r="E30" s="138"/>
      <c r="F30" s="138" t="s">
        <v>140</v>
      </c>
      <c r="G30" s="139">
        <f>DIRECCIONALIDAD!J38/100</f>
        <v>0</v>
      </c>
      <c r="H30" s="138"/>
      <c r="I30" s="138" t="s">
        <v>141</v>
      </c>
      <c r="J30" s="139">
        <f>DIRECCIONALIDAD!J39/100</f>
        <v>0</v>
      </c>
      <c r="K30" s="140"/>
      <c r="L30" s="4"/>
      <c r="M30" s="137"/>
      <c r="N30" s="138"/>
      <c r="O30" s="138" t="s">
        <v>139</v>
      </c>
      <c r="P30" s="139">
        <f>DIRECCIONALIDAD!J40/100</f>
        <v>0</v>
      </c>
      <c r="Q30" s="138"/>
      <c r="R30" s="138"/>
      <c r="S30" s="138"/>
      <c r="T30" s="138" t="s">
        <v>140</v>
      </c>
      <c r="U30" s="139">
        <f>DIRECCIONALIDAD!J41/100</f>
        <v>0</v>
      </c>
      <c r="V30" s="138"/>
      <c r="W30" s="138"/>
      <c r="X30" s="138"/>
      <c r="Y30" s="138" t="s">
        <v>141</v>
      </c>
      <c r="Z30" s="139">
        <f>DIRECCIONALIDAD!J42/100</f>
        <v>0</v>
      </c>
      <c r="AA30" s="138"/>
      <c r="AB30" s="140"/>
      <c r="AC30" s="4"/>
      <c r="AD30" s="137"/>
      <c r="AE30" s="138" t="s">
        <v>139</v>
      </c>
      <c r="AF30" s="139">
        <f>DIRECCIONALIDAD!J43/100</f>
        <v>0</v>
      </c>
      <c r="AG30" s="138"/>
      <c r="AH30" s="138"/>
      <c r="AI30" s="138"/>
      <c r="AJ30" s="138" t="s">
        <v>140</v>
      </c>
      <c r="AK30" s="139">
        <f>DIRECCIONALIDAD!J44/100</f>
        <v>0</v>
      </c>
      <c r="AL30" s="138"/>
      <c r="AM30" s="138"/>
      <c r="AN30" s="138" t="s">
        <v>141</v>
      </c>
      <c r="AO30" s="141">
        <f>DIRECCIONALIDAD!J45/100</f>
        <v>0</v>
      </c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BR30" s="121"/>
      <c r="BS30" s="121"/>
      <c r="BT30" s="121"/>
      <c r="BU30" s="121"/>
      <c r="BV30" s="121"/>
      <c r="BW30" s="121"/>
      <c r="BX30" s="121"/>
      <c r="BY30" s="121"/>
      <c r="BZ30" s="121"/>
      <c r="CA30" s="121"/>
      <c r="CB30" s="121"/>
      <c r="CC30" s="121"/>
    </row>
    <row r="31" ht="16.5" customHeight="1">
      <c r="A31" s="142" t="s">
        <v>142</v>
      </c>
      <c r="B31" s="143">
        <f>MAX(B29:K29)</f>
        <v>13</v>
      </c>
      <c r="C31" s="138" t="s">
        <v>139</v>
      </c>
      <c r="D31" s="144">
        <f>+B31*D30</f>
        <v>0</v>
      </c>
      <c r="E31" s="138"/>
      <c r="F31" s="138" t="s">
        <v>140</v>
      </c>
      <c r="G31" s="144">
        <f>+B31*G30</f>
        <v>0</v>
      </c>
      <c r="H31" s="138"/>
      <c r="I31" s="138" t="s">
        <v>141</v>
      </c>
      <c r="J31" s="144">
        <f>+B31*J30</f>
        <v>0</v>
      </c>
      <c r="K31" s="140"/>
      <c r="L31" s="4"/>
      <c r="M31" s="143">
        <f>MAX(M29:AB29)</f>
        <v>25</v>
      </c>
      <c r="N31" s="138"/>
      <c r="O31" s="138" t="s">
        <v>139</v>
      </c>
      <c r="P31" s="145">
        <f>+M31*P30</f>
        <v>0</v>
      </c>
      <c r="Q31" s="138"/>
      <c r="R31" s="138"/>
      <c r="S31" s="138"/>
      <c r="T31" s="138" t="s">
        <v>140</v>
      </c>
      <c r="U31" s="145">
        <f>+M31*U30</f>
        <v>0</v>
      </c>
      <c r="V31" s="138"/>
      <c r="W31" s="138"/>
      <c r="X31" s="138"/>
      <c r="Y31" s="138" t="s">
        <v>141</v>
      </c>
      <c r="Z31" s="145">
        <f>+M31*Z30</f>
        <v>0</v>
      </c>
      <c r="AA31" s="138"/>
      <c r="AB31" s="140"/>
      <c r="AC31" s="4"/>
      <c r="AD31" s="143">
        <f>MAX(AD29:AO29)</f>
        <v>9</v>
      </c>
      <c r="AE31" s="138" t="s">
        <v>139</v>
      </c>
      <c r="AF31" s="144">
        <f>+AD31*AF30</f>
        <v>0</v>
      </c>
      <c r="AG31" s="138"/>
      <c r="AH31" s="138"/>
      <c r="AI31" s="138"/>
      <c r="AJ31" s="138" t="s">
        <v>140</v>
      </c>
      <c r="AK31" s="144">
        <f>+AD31*AK30</f>
        <v>0</v>
      </c>
      <c r="AL31" s="138"/>
      <c r="AM31" s="138"/>
      <c r="AN31" s="138" t="s">
        <v>141</v>
      </c>
      <c r="AO31" s="146">
        <f>+AD31*AO30</f>
        <v>0</v>
      </c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  <c r="BR31" s="121"/>
      <c r="BS31" s="121"/>
      <c r="BT31" s="121"/>
      <c r="BU31" s="121"/>
      <c r="BV31" s="121"/>
      <c r="BW31" s="121"/>
      <c r="BX31" s="121"/>
      <c r="BY31" s="121"/>
      <c r="BZ31" s="121"/>
      <c r="CA31" s="121"/>
      <c r="CB31" s="121"/>
      <c r="CC31" s="121"/>
    </row>
    <row r="32" ht="16.5" customHeight="1">
      <c r="A32" s="121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7" t="s">
        <v>135</v>
      </c>
      <c r="U32" s="13"/>
      <c r="V32" s="150" t="s">
        <v>143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121"/>
      <c r="BN32" s="121"/>
      <c r="BO32" s="121"/>
      <c r="BP32" s="121"/>
      <c r="BQ32" s="121"/>
      <c r="BR32" s="121"/>
      <c r="BS32" s="121"/>
      <c r="BT32" s="121"/>
      <c r="BU32" s="121"/>
      <c r="BV32" s="121"/>
      <c r="BW32" s="121"/>
      <c r="BX32" s="121"/>
      <c r="BY32" s="121"/>
      <c r="BZ32" s="121"/>
      <c r="CA32" s="121"/>
      <c r="CB32" s="121"/>
      <c r="CC32" s="121"/>
    </row>
    <row r="33" ht="16.5" customHeight="1">
      <c r="A33" s="134" t="s">
        <v>136</v>
      </c>
      <c r="B33" s="135">
        <f t="shared" ref="B33:K33" si="28">B13+B18+B23+B28</f>
        <v>6</v>
      </c>
      <c r="C33" s="135">
        <f t="shared" si="28"/>
        <v>10</v>
      </c>
      <c r="D33" s="135">
        <f t="shared" si="28"/>
        <v>7</v>
      </c>
      <c r="E33" s="135">
        <f t="shared" si="28"/>
        <v>6</v>
      </c>
      <c r="F33" s="135">
        <f t="shared" si="28"/>
        <v>14</v>
      </c>
      <c r="G33" s="135">
        <f t="shared" si="28"/>
        <v>10</v>
      </c>
      <c r="H33" s="135">
        <f t="shared" si="28"/>
        <v>12</v>
      </c>
      <c r="I33" s="135">
        <f t="shared" si="28"/>
        <v>11</v>
      </c>
      <c r="J33" s="135">
        <f t="shared" si="28"/>
        <v>8</v>
      </c>
      <c r="K33" s="135">
        <f t="shared" si="28"/>
        <v>17</v>
      </c>
      <c r="L33" s="81"/>
      <c r="M33" s="135">
        <f t="shared" ref="M33:AB33" si="29">M13+M18+M23+M28</f>
        <v>10</v>
      </c>
      <c r="N33" s="135">
        <f t="shared" si="29"/>
        <v>15</v>
      </c>
      <c r="O33" s="135">
        <f t="shared" si="29"/>
        <v>10</v>
      </c>
      <c r="P33" s="135">
        <f t="shared" si="29"/>
        <v>26</v>
      </c>
      <c r="Q33" s="135">
        <f t="shared" si="29"/>
        <v>14</v>
      </c>
      <c r="R33" s="135">
        <f t="shared" si="29"/>
        <v>15</v>
      </c>
      <c r="S33" s="135">
        <f t="shared" si="29"/>
        <v>15</v>
      </c>
      <c r="T33" s="135">
        <f t="shared" si="29"/>
        <v>7</v>
      </c>
      <c r="U33" s="135">
        <f t="shared" si="29"/>
        <v>13</v>
      </c>
      <c r="V33" s="135">
        <f t="shared" si="29"/>
        <v>9</v>
      </c>
      <c r="W33" s="135">
        <f t="shared" si="29"/>
        <v>15</v>
      </c>
      <c r="X33" s="135">
        <f t="shared" si="29"/>
        <v>13</v>
      </c>
      <c r="Y33" s="135">
        <f t="shared" si="29"/>
        <v>17</v>
      </c>
      <c r="Z33" s="135">
        <f t="shared" si="29"/>
        <v>12</v>
      </c>
      <c r="AA33" s="135">
        <f t="shared" si="29"/>
        <v>5</v>
      </c>
      <c r="AB33" s="135">
        <f t="shared" si="29"/>
        <v>11</v>
      </c>
      <c r="AC33" s="81"/>
      <c r="AD33" s="135">
        <f t="shared" ref="AD33:AO33" si="30">AD13+AD18+AD23+AD28</f>
        <v>12</v>
      </c>
      <c r="AE33" s="135">
        <f t="shared" si="30"/>
        <v>10</v>
      </c>
      <c r="AF33" s="135">
        <f t="shared" si="30"/>
        <v>8</v>
      </c>
      <c r="AG33" s="135">
        <f t="shared" si="30"/>
        <v>10</v>
      </c>
      <c r="AH33" s="135">
        <f t="shared" si="30"/>
        <v>0</v>
      </c>
      <c r="AI33" s="135">
        <f t="shared" si="30"/>
        <v>0</v>
      </c>
      <c r="AJ33" s="135">
        <f t="shared" si="30"/>
        <v>0</v>
      </c>
      <c r="AK33" s="135">
        <f t="shared" si="30"/>
        <v>0</v>
      </c>
      <c r="AL33" s="135">
        <f t="shared" si="30"/>
        <v>0</v>
      </c>
      <c r="AM33" s="135">
        <f t="shared" si="30"/>
        <v>0</v>
      </c>
      <c r="AN33" s="135">
        <f t="shared" si="30"/>
        <v>0</v>
      </c>
      <c r="AO33" s="135">
        <f t="shared" si="30"/>
        <v>0</v>
      </c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</row>
    <row r="34" ht="16.5" customHeight="1">
      <c r="A34" s="134" t="s">
        <v>137</v>
      </c>
      <c r="B34" s="135"/>
      <c r="C34" s="135"/>
      <c r="D34" s="135"/>
      <c r="E34" s="135">
        <f t="shared" ref="E34:K34" si="31">B33+C33+D33+E33</f>
        <v>29</v>
      </c>
      <c r="F34" s="135">
        <f t="shared" si="31"/>
        <v>37</v>
      </c>
      <c r="G34" s="135">
        <f t="shared" si="31"/>
        <v>37</v>
      </c>
      <c r="H34" s="135">
        <f t="shared" si="31"/>
        <v>42</v>
      </c>
      <c r="I34" s="135">
        <f t="shared" si="31"/>
        <v>47</v>
      </c>
      <c r="J34" s="135">
        <f t="shared" si="31"/>
        <v>41</v>
      </c>
      <c r="K34" s="135">
        <f t="shared" si="31"/>
        <v>48</v>
      </c>
      <c r="L34" s="81"/>
      <c r="M34" s="135"/>
      <c r="N34" s="135"/>
      <c r="O34" s="135"/>
      <c r="P34" s="135">
        <f t="shared" ref="P34:AB34" si="32">M33+N33+O33+P33</f>
        <v>61</v>
      </c>
      <c r="Q34" s="135">
        <f t="shared" si="32"/>
        <v>65</v>
      </c>
      <c r="R34" s="135">
        <f t="shared" si="32"/>
        <v>65</v>
      </c>
      <c r="S34" s="135">
        <f t="shared" si="32"/>
        <v>70</v>
      </c>
      <c r="T34" s="135">
        <f t="shared" si="32"/>
        <v>51</v>
      </c>
      <c r="U34" s="135">
        <f t="shared" si="32"/>
        <v>50</v>
      </c>
      <c r="V34" s="135">
        <f t="shared" si="32"/>
        <v>44</v>
      </c>
      <c r="W34" s="135">
        <f t="shared" si="32"/>
        <v>44</v>
      </c>
      <c r="X34" s="135">
        <f t="shared" si="32"/>
        <v>50</v>
      </c>
      <c r="Y34" s="135">
        <f t="shared" si="32"/>
        <v>54</v>
      </c>
      <c r="Z34" s="135">
        <f t="shared" si="32"/>
        <v>57</v>
      </c>
      <c r="AA34" s="135">
        <f t="shared" si="32"/>
        <v>47</v>
      </c>
      <c r="AB34" s="135">
        <f t="shared" si="32"/>
        <v>45</v>
      </c>
      <c r="AC34" s="81"/>
      <c r="AD34" s="135"/>
      <c r="AE34" s="135"/>
      <c r="AF34" s="135"/>
      <c r="AG34" s="135">
        <f t="shared" ref="AG34:AO34" si="33">AD33+AE33+AF33+AG33</f>
        <v>40</v>
      </c>
      <c r="AH34" s="135">
        <f t="shared" si="33"/>
        <v>28</v>
      </c>
      <c r="AI34" s="135">
        <f t="shared" si="33"/>
        <v>18</v>
      </c>
      <c r="AJ34" s="135">
        <f t="shared" si="33"/>
        <v>10</v>
      </c>
      <c r="AK34" s="135">
        <f t="shared" si="33"/>
        <v>0</v>
      </c>
      <c r="AL34" s="135">
        <f t="shared" si="33"/>
        <v>0</v>
      </c>
      <c r="AM34" s="135">
        <f t="shared" si="33"/>
        <v>0</v>
      </c>
      <c r="AN34" s="135">
        <f t="shared" si="33"/>
        <v>0</v>
      </c>
      <c r="AO34" s="135">
        <f t="shared" si="33"/>
        <v>0</v>
      </c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</row>
    <row r="35" ht="12.75" customHeight="1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121"/>
      <c r="BN35" s="121"/>
      <c r="BO35" s="121"/>
      <c r="BP35" s="121"/>
      <c r="BQ35" s="121"/>
      <c r="BR35" s="121"/>
      <c r="BS35" s="121"/>
      <c r="BT35" s="121"/>
      <c r="BU35" s="121"/>
      <c r="BV35" s="121"/>
      <c r="BW35" s="121"/>
      <c r="BX35" s="121"/>
      <c r="BY35" s="121"/>
      <c r="BZ35" s="121"/>
      <c r="CA35" s="121"/>
      <c r="CB35" s="121"/>
      <c r="CC35" s="121"/>
    </row>
    <row r="36" ht="12.75" customHeight="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5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1"/>
      <c r="BL36" s="121"/>
      <c r="BM36" s="121"/>
      <c r="BN36" s="121"/>
      <c r="BO36" s="121"/>
      <c r="BP36" s="121"/>
      <c r="BQ36" s="121"/>
      <c r="BR36" s="121"/>
      <c r="BS36" s="121"/>
      <c r="BT36" s="121"/>
      <c r="BU36" s="121"/>
      <c r="BV36" s="121"/>
      <c r="BW36" s="121"/>
      <c r="BX36" s="121"/>
      <c r="BY36" s="121"/>
      <c r="BZ36" s="121"/>
      <c r="CA36" s="121"/>
      <c r="CB36" s="121"/>
      <c r="CC36" s="121"/>
    </row>
    <row r="37" ht="12.75" customHeigh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36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21"/>
      <c r="BN37" s="121"/>
      <c r="BO37" s="121"/>
      <c r="BP37" s="121"/>
      <c r="BQ37" s="121"/>
      <c r="BR37" s="121"/>
      <c r="BS37" s="121"/>
      <c r="BT37" s="121"/>
      <c r="BU37" s="121"/>
      <c r="BV37" s="121"/>
      <c r="BW37" s="121"/>
      <c r="BX37" s="121"/>
      <c r="BY37" s="121"/>
      <c r="BZ37" s="121"/>
      <c r="CA37" s="121"/>
      <c r="CB37" s="121"/>
      <c r="CC37" s="121"/>
    </row>
    <row r="38" ht="12.75" customHeight="1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36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1"/>
      <c r="BL38" s="121"/>
      <c r="BM38" s="121"/>
      <c r="BN38" s="121"/>
      <c r="BO38" s="121"/>
      <c r="BP38" s="121"/>
      <c r="BQ38" s="121"/>
      <c r="BR38" s="121"/>
      <c r="BS38" s="121"/>
      <c r="BT38" s="121"/>
      <c r="BU38" s="121"/>
      <c r="BV38" s="121"/>
      <c r="BW38" s="121"/>
      <c r="BX38" s="121"/>
      <c r="BY38" s="121"/>
      <c r="BZ38" s="121"/>
      <c r="CA38" s="121"/>
      <c r="CB38" s="121"/>
      <c r="CC38" s="121"/>
    </row>
    <row r="39" ht="12.75" customHeight="1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36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1"/>
      <c r="BL39" s="121"/>
      <c r="BM39" s="121"/>
      <c r="BN39" s="121"/>
      <c r="BO39" s="121"/>
      <c r="BP39" s="121"/>
      <c r="BQ39" s="121"/>
      <c r="BR39" s="121"/>
      <c r="BS39" s="121"/>
      <c r="BT39" s="121"/>
      <c r="BU39" s="121"/>
      <c r="BV39" s="121"/>
      <c r="BW39" s="121"/>
      <c r="BX39" s="121"/>
      <c r="BY39" s="121"/>
      <c r="BZ39" s="121"/>
      <c r="CA39" s="121"/>
      <c r="CB39" s="121"/>
      <c r="CC39" s="121"/>
    </row>
    <row r="40" ht="12.75" customHeight="1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K40" s="136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1"/>
      <c r="BL40" s="121"/>
      <c r="BM40" s="121"/>
      <c r="BN40" s="121"/>
      <c r="BO40" s="121"/>
      <c r="BP40" s="121"/>
      <c r="BQ40" s="121"/>
      <c r="BR40" s="121"/>
      <c r="BS40" s="121"/>
      <c r="BT40" s="121"/>
      <c r="BU40" s="121"/>
      <c r="BV40" s="121"/>
      <c r="BW40" s="121"/>
      <c r="BX40" s="121"/>
      <c r="BY40" s="121"/>
      <c r="BZ40" s="121"/>
      <c r="CA40" s="121"/>
      <c r="CB40" s="121"/>
      <c r="CC40" s="121"/>
    </row>
    <row r="41" ht="12.75" customHeight="1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K41" s="136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1"/>
      <c r="BL41" s="121"/>
      <c r="BM41" s="121"/>
      <c r="BN41" s="121"/>
      <c r="BO41" s="121"/>
      <c r="BP41" s="121"/>
      <c r="BQ41" s="121"/>
      <c r="BR41" s="121"/>
      <c r="BS41" s="121"/>
      <c r="BT41" s="121"/>
      <c r="BU41" s="121"/>
      <c r="BV41" s="121"/>
      <c r="BW41" s="121"/>
      <c r="BX41" s="121"/>
      <c r="BY41" s="121"/>
      <c r="BZ41" s="121"/>
      <c r="CA41" s="121"/>
      <c r="CB41" s="121"/>
      <c r="CC41" s="121"/>
    </row>
    <row r="42" ht="12.75" customHeight="1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36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1"/>
      <c r="BL42" s="121"/>
      <c r="BM42" s="121"/>
      <c r="BN42" s="121"/>
      <c r="BO42" s="121"/>
      <c r="BP42" s="121"/>
      <c r="BQ42" s="121"/>
      <c r="BR42" s="121"/>
      <c r="BS42" s="121"/>
      <c r="BT42" s="121"/>
      <c r="BU42" s="121"/>
      <c r="BV42" s="121"/>
      <c r="BW42" s="121"/>
      <c r="BX42" s="121"/>
      <c r="BY42" s="121"/>
      <c r="BZ42" s="121"/>
      <c r="CA42" s="121"/>
      <c r="CB42" s="121"/>
      <c r="CC42" s="121"/>
    </row>
    <row r="43" ht="12.75" customHeight="1">
      <c r="A43" s="121"/>
      <c r="B43" s="121"/>
      <c r="C43" s="121"/>
      <c r="D43" s="121"/>
      <c r="E43" s="121"/>
      <c r="F43" s="121"/>
      <c r="G43" s="121"/>
      <c r="H43" s="121"/>
      <c r="I43" s="121"/>
      <c r="J43" s="121"/>
      <c r="K43" s="136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</row>
    <row r="44" ht="12.75" customHeight="1">
      <c r="A44" s="121"/>
      <c r="B44" s="121"/>
      <c r="C44" s="121"/>
      <c r="D44" s="121"/>
      <c r="E44" s="121"/>
      <c r="F44" s="121"/>
      <c r="G44" s="121"/>
      <c r="H44" s="121"/>
      <c r="I44" s="121"/>
      <c r="J44" s="121"/>
      <c r="K44" s="136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</row>
    <row r="45" ht="12.75" customHeight="1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36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121"/>
      <c r="BR45" s="121"/>
      <c r="BS45" s="121"/>
      <c r="BT45" s="121"/>
      <c r="BU45" s="121"/>
      <c r="BV45" s="121"/>
      <c r="BW45" s="121"/>
      <c r="BX45" s="121"/>
      <c r="BY45" s="121"/>
      <c r="BZ45" s="121"/>
      <c r="CA45" s="121"/>
      <c r="CB45" s="121"/>
      <c r="CC45" s="121"/>
    </row>
    <row r="46" ht="12.75" customHeight="1">
      <c r="A46" s="121"/>
      <c r="B46" s="121"/>
      <c r="C46" s="121"/>
      <c r="D46" s="121"/>
      <c r="E46" s="121"/>
      <c r="F46" s="121"/>
      <c r="G46" s="121"/>
      <c r="H46" s="121"/>
      <c r="I46" s="121"/>
      <c r="J46" s="121"/>
      <c r="K46" s="136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</row>
    <row r="47" ht="12.75" customHeight="1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36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21"/>
      <c r="BI47" s="121"/>
      <c r="BJ47" s="121"/>
      <c r="BK47" s="121"/>
      <c r="BL47" s="121"/>
      <c r="BM47" s="121"/>
      <c r="BN47" s="121"/>
      <c r="BO47" s="121"/>
      <c r="BP47" s="121"/>
      <c r="BQ47" s="121"/>
      <c r="BR47" s="121"/>
      <c r="BS47" s="121"/>
      <c r="BT47" s="121"/>
      <c r="BU47" s="121"/>
      <c r="BV47" s="121"/>
      <c r="BW47" s="121"/>
      <c r="BX47" s="121"/>
      <c r="BY47" s="121"/>
      <c r="BZ47" s="121"/>
      <c r="CA47" s="121"/>
      <c r="CB47" s="121"/>
      <c r="CC47" s="121"/>
    </row>
    <row r="48" ht="12.75" customHeight="1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36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</row>
    <row r="49" ht="12.75" customHeight="1">
      <c r="A49" s="121"/>
      <c r="B49" s="121"/>
      <c r="C49" s="121"/>
      <c r="D49" s="121"/>
      <c r="E49" s="121"/>
      <c r="F49" s="121"/>
      <c r="G49" s="121"/>
      <c r="H49" s="121"/>
      <c r="I49" s="121"/>
      <c r="J49" s="121"/>
      <c r="K49" s="136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  <c r="BH49" s="121"/>
      <c r="BI49" s="121"/>
      <c r="BJ49" s="121"/>
      <c r="BK49" s="121"/>
      <c r="BL49" s="121"/>
      <c r="BM49" s="121"/>
      <c r="BN49" s="121"/>
      <c r="BO49" s="121"/>
      <c r="BP49" s="121"/>
      <c r="BQ49" s="121"/>
      <c r="BR49" s="121"/>
      <c r="BS49" s="121"/>
      <c r="BT49" s="121"/>
      <c r="BU49" s="121"/>
      <c r="BV49" s="121"/>
      <c r="BW49" s="121"/>
      <c r="BX49" s="121"/>
      <c r="BY49" s="121"/>
      <c r="BZ49" s="121"/>
      <c r="CA49" s="121"/>
      <c r="CB49" s="121"/>
      <c r="CC49" s="121"/>
    </row>
    <row r="50" ht="12.75" customHeight="1">
      <c r="A50" s="121"/>
      <c r="B50" s="121"/>
      <c r="C50" s="121"/>
      <c r="D50" s="121"/>
      <c r="E50" s="121"/>
      <c r="F50" s="121"/>
      <c r="G50" s="121"/>
      <c r="H50" s="121"/>
      <c r="I50" s="121"/>
      <c r="J50" s="121"/>
      <c r="K50" s="136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</row>
    <row r="51" ht="12.75" customHeight="1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21"/>
      <c r="BI51" s="121"/>
      <c r="BJ51" s="121"/>
      <c r="BK51" s="121"/>
      <c r="BL51" s="121"/>
      <c r="BM51" s="121"/>
      <c r="BN51" s="121"/>
      <c r="BO51" s="121"/>
      <c r="BP51" s="121"/>
      <c r="BQ51" s="121"/>
      <c r="BR51" s="121"/>
      <c r="BS51" s="121"/>
      <c r="BT51" s="121"/>
      <c r="BU51" s="121"/>
      <c r="BV51" s="121"/>
      <c r="BW51" s="121"/>
      <c r="BX51" s="121"/>
      <c r="BY51" s="121"/>
      <c r="BZ51" s="121"/>
      <c r="CA51" s="121"/>
      <c r="CB51" s="121"/>
      <c r="CC51" s="121"/>
    </row>
    <row r="52" ht="12.75" customHeight="1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</row>
    <row r="53" ht="12.75" customHeight="1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</row>
    <row r="54" ht="12.75" customHeight="1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</row>
    <row r="55" ht="12.75" customHeight="1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</row>
    <row r="56" ht="12.75" customHeight="1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</row>
    <row r="57" ht="12.75" customHeight="1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</row>
    <row r="58" ht="12.75" customHeight="1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</row>
    <row r="59" ht="12.75" customHeight="1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</row>
    <row r="60" ht="12.75" customHeight="1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</row>
    <row r="61" ht="12.75" customHeight="1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</row>
    <row r="62" ht="12.75" customHeight="1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</row>
    <row r="63" ht="12.75" customHeight="1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</row>
    <row r="64" ht="12.75" customHeight="1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  <c r="BH64" s="121"/>
      <c r="BI64" s="121"/>
      <c r="BJ64" s="121"/>
      <c r="BK64" s="121"/>
      <c r="BL64" s="121"/>
      <c r="BM64" s="121"/>
      <c r="BN64" s="121"/>
      <c r="BO64" s="121"/>
      <c r="BP64" s="121"/>
      <c r="BQ64" s="121"/>
      <c r="BR64" s="121"/>
      <c r="BS64" s="121"/>
      <c r="BT64" s="121"/>
      <c r="BU64" s="121"/>
      <c r="BV64" s="121"/>
      <c r="BW64" s="121"/>
      <c r="BX64" s="121"/>
      <c r="BY64" s="121"/>
      <c r="BZ64" s="121"/>
      <c r="CA64" s="121"/>
      <c r="CB64" s="121"/>
      <c r="CC64" s="121"/>
    </row>
    <row r="65" ht="12.75" customHeight="1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  <c r="BI65" s="121"/>
      <c r="BJ65" s="121"/>
      <c r="BK65" s="121"/>
      <c r="BL65" s="121"/>
      <c r="BM65" s="121"/>
      <c r="BN65" s="121"/>
      <c r="BO65" s="121"/>
      <c r="BP65" s="121"/>
      <c r="BQ65" s="121"/>
      <c r="BR65" s="121"/>
      <c r="BS65" s="121"/>
      <c r="BT65" s="121"/>
      <c r="BU65" s="121"/>
      <c r="BV65" s="121"/>
      <c r="BW65" s="121"/>
      <c r="BX65" s="121"/>
      <c r="BY65" s="121"/>
      <c r="BZ65" s="121"/>
      <c r="CA65" s="121"/>
      <c r="CB65" s="121"/>
      <c r="CC65" s="121"/>
    </row>
    <row r="66" ht="12.75" customHeight="1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  <c r="BH66" s="121"/>
      <c r="BI66" s="121"/>
      <c r="BJ66" s="121"/>
      <c r="BK66" s="121"/>
      <c r="BL66" s="121"/>
      <c r="BM66" s="121"/>
      <c r="BN66" s="121"/>
      <c r="BO66" s="121"/>
      <c r="BP66" s="121"/>
      <c r="BQ66" s="121"/>
      <c r="BR66" s="121"/>
      <c r="BS66" s="121"/>
      <c r="BT66" s="121"/>
      <c r="BU66" s="121"/>
      <c r="BV66" s="121"/>
      <c r="BW66" s="121"/>
      <c r="BX66" s="121"/>
      <c r="BY66" s="121"/>
      <c r="BZ66" s="121"/>
      <c r="CA66" s="121"/>
      <c r="CB66" s="121"/>
      <c r="CC66" s="121"/>
    </row>
    <row r="67" ht="12.75" customHeight="1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  <c r="BM67" s="121"/>
      <c r="BN67" s="121"/>
      <c r="BO67" s="121"/>
      <c r="BP67" s="121"/>
      <c r="BQ67" s="121"/>
      <c r="BR67" s="121"/>
      <c r="BS67" s="121"/>
      <c r="BT67" s="121"/>
      <c r="BU67" s="121"/>
      <c r="BV67" s="121"/>
      <c r="BW67" s="121"/>
      <c r="BX67" s="121"/>
      <c r="BY67" s="121"/>
      <c r="BZ67" s="121"/>
      <c r="CA67" s="121"/>
      <c r="CB67" s="121"/>
      <c r="CC67" s="121"/>
    </row>
    <row r="68" ht="12.75" customHeight="1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21"/>
      <c r="BA68" s="121"/>
      <c r="BB68" s="121"/>
      <c r="BC68" s="121"/>
      <c r="BD68" s="121"/>
      <c r="BE68" s="121"/>
      <c r="BF68" s="121"/>
      <c r="BG68" s="121"/>
      <c r="BH68" s="121"/>
      <c r="BI68" s="121"/>
      <c r="BJ68" s="121"/>
      <c r="BK68" s="121"/>
      <c r="BL68" s="121"/>
      <c r="BM68" s="121"/>
      <c r="BN68" s="121"/>
      <c r="BO68" s="121"/>
      <c r="BP68" s="121"/>
      <c r="BQ68" s="121"/>
      <c r="BR68" s="121"/>
      <c r="BS68" s="121"/>
      <c r="BT68" s="121"/>
      <c r="BU68" s="121"/>
      <c r="BV68" s="121"/>
      <c r="BW68" s="121"/>
      <c r="BX68" s="121"/>
      <c r="BY68" s="121"/>
      <c r="BZ68" s="121"/>
      <c r="CA68" s="121"/>
      <c r="CB68" s="121"/>
      <c r="CC68" s="121"/>
    </row>
    <row r="69" ht="12.75" customHeight="1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  <c r="BM69" s="121"/>
      <c r="BN69" s="121"/>
      <c r="BO69" s="121"/>
      <c r="BP69" s="121"/>
      <c r="BQ69" s="121"/>
      <c r="BR69" s="121"/>
      <c r="BS69" s="121"/>
      <c r="BT69" s="121"/>
      <c r="BU69" s="121"/>
      <c r="BV69" s="121"/>
      <c r="BW69" s="121"/>
      <c r="BX69" s="121"/>
      <c r="BY69" s="121"/>
      <c r="BZ69" s="121"/>
      <c r="CA69" s="121"/>
      <c r="CB69" s="121"/>
      <c r="CC69" s="121"/>
    </row>
    <row r="70" ht="12.75" customHeight="1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  <c r="BH70" s="121"/>
      <c r="BI70" s="121"/>
      <c r="BJ70" s="121"/>
      <c r="BK70" s="121"/>
      <c r="BL70" s="121"/>
      <c r="BM70" s="121"/>
      <c r="BN70" s="121"/>
      <c r="BO70" s="121"/>
      <c r="BP70" s="121"/>
      <c r="BQ70" s="121"/>
      <c r="BR70" s="121"/>
      <c r="BS70" s="121"/>
      <c r="BT70" s="121"/>
      <c r="BU70" s="121"/>
      <c r="BV70" s="121"/>
      <c r="BW70" s="121"/>
      <c r="BX70" s="121"/>
      <c r="BY70" s="121"/>
      <c r="BZ70" s="121"/>
      <c r="CA70" s="121"/>
      <c r="CB70" s="121"/>
      <c r="CC70" s="121"/>
    </row>
    <row r="71" ht="12.75" customHeight="1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  <c r="BM71" s="121"/>
      <c r="BN71" s="121"/>
      <c r="BO71" s="121"/>
      <c r="BP71" s="121"/>
      <c r="BQ71" s="121"/>
      <c r="BR71" s="121"/>
      <c r="BS71" s="121"/>
      <c r="BT71" s="121"/>
      <c r="BU71" s="121"/>
      <c r="BV71" s="121"/>
      <c r="BW71" s="121"/>
      <c r="BX71" s="121"/>
      <c r="BY71" s="121"/>
      <c r="BZ71" s="121"/>
      <c r="CA71" s="121"/>
      <c r="CB71" s="121"/>
      <c r="CC71" s="121"/>
    </row>
    <row r="72" ht="12.75" customHeight="1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  <c r="BH72" s="121"/>
      <c r="BI72" s="121"/>
      <c r="BJ72" s="121"/>
      <c r="BK72" s="121"/>
      <c r="BL72" s="121"/>
      <c r="BM72" s="121"/>
      <c r="BN72" s="121"/>
      <c r="BO72" s="121"/>
      <c r="BP72" s="121"/>
      <c r="BQ72" s="121"/>
      <c r="BR72" s="121"/>
      <c r="BS72" s="121"/>
      <c r="BT72" s="121"/>
      <c r="BU72" s="121"/>
      <c r="BV72" s="121"/>
      <c r="BW72" s="121"/>
      <c r="BX72" s="121"/>
      <c r="BY72" s="121"/>
      <c r="BZ72" s="121"/>
      <c r="CA72" s="121"/>
      <c r="CB72" s="121"/>
      <c r="CC72" s="121"/>
    </row>
    <row r="73" ht="12.75" customHeight="1">
      <c r="A73" s="121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  <c r="BI73" s="121"/>
      <c r="BJ73" s="121"/>
      <c r="BK73" s="121"/>
      <c r="BL73" s="121"/>
      <c r="BM73" s="121"/>
      <c r="BN73" s="121"/>
      <c r="BO73" s="121"/>
      <c r="BP73" s="121"/>
      <c r="BQ73" s="121"/>
      <c r="BR73" s="121"/>
      <c r="BS73" s="121"/>
      <c r="BT73" s="121"/>
      <c r="BU73" s="121"/>
      <c r="BV73" s="121"/>
      <c r="BW73" s="121"/>
      <c r="BX73" s="121"/>
      <c r="BY73" s="121"/>
      <c r="BZ73" s="121"/>
      <c r="CA73" s="121"/>
      <c r="CB73" s="121"/>
      <c r="CC73" s="121"/>
    </row>
    <row r="74" ht="12.75" customHeight="1">
      <c r="A74" s="121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  <c r="BH74" s="121"/>
      <c r="BI74" s="121"/>
      <c r="BJ74" s="121"/>
      <c r="BK74" s="121"/>
      <c r="BL74" s="121"/>
      <c r="BM74" s="121"/>
      <c r="BN74" s="121"/>
      <c r="BO74" s="121"/>
      <c r="BP74" s="121"/>
      <c r="BQ74" s="121"/>
      <c r="BR74" s="121"/>
      <c r="BS74" s="121"/>
      <c r="BT74" s="121"/>
      <c r="BU74" s="121"/>
      <c r="BV74" s="121"/>
      <c r="BW74" s="121"/>
      <c r="BX74" s="121"/>
      <c r="BY74" s="121"/>
      <c r="BZ74" s="121"/>
      <c r="CA74" s="121"/>
      <c r="CB74" s="121"/>
      <c r="CC74" s="121"/>
    </row>
    <row r="75" ht="12.75" customHeight="1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  <c r="BH75" s="121"/>
      <c r="BI75" s="121"/>
      <c r="BJ75" s="121"/>
      <c r="BK75" s="121"/>
      <c r="BL75" s="121"/>
      <c r="BM75" s="121"/>
      <c r="BN75" s="121"/>
      <c r="BO75" s="121"/>
      <c r="BP75" s="121"/>
      <c r="BQ75" s="121"/>
      <c r="BR75" s="121"/>
      <c r="BS75" s="121"/>
      <c r="BT75" s="121"/>
      <c r="BU75" s="121"/>
      <c r="BV75" s="121"/>
      <c r="BW75" s="121"/>
      <c r="BX75" s="121"/>
      <c r="BY75" s="121"/>
      <c r="BZ75" s="121"/>
      <c r="CA75" s="121"/>
      <c r="CB75" s="121"/>
      <c r="CC75" s="121"/>
    </row>
    <row r="76" ht="12.75" customHeight="1">
      <c r="A76" s="121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  <c r="BH76" s="121"/>
      <c r="BI76" s="121"/>
      <c r="BJ76" s="121"/>
      <c r="BK76" s="121"/>
      <c r="BL76" s="121"/>
      <c r="BM76" s="121"/>
      <c r="BN76" s="121"/>
      <c r="BO76" s="121"/>
      <c r="BP76" s="121"/>
      <c r="BQ76" s="121"/>
      <c r="BR76" s="121"/>
      <c r="BS76" s="121"/>
      <c r="BT76" s="121"/>
      <c r="BU76" s="121"/>
      <c r="BV76" s="121"/>
      <c r="BW76" s="121"/>
      <c r="BX76" s="121"/>
      <c r="BY76" s="121"/>
      <c r="BZ76" s="121"/>
      <c r="CA76" s="121"/>
      <c r="CB76" s="121"/>
      <c r="CC76" s="121"/>
    </row>
    <row r="77" ht="12.75" customHeight="1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  <c r="BH77" s="121"/>
      <c r="BI77" s="121"/>
      <c r="BJ77" s="121"/>
      <c r="BK77" s="121"/>
      <c r="BL77" s="121"/>
      <c r="BM77" s="121"/>
      <c r="BN77" s="121"/>
      <c r="BO77" s="121"/>
      <c r="BP77" s="121"/>
      <c r="BQ77" s="121"/>
      <c r="BR77" s="121"/>
      <c r="BS77" s="121"/>
      <c r="BT77" s="121"/>
      <c r="BU77" s="121"/>
      <c r="BV77" s="121"/>
      <c r="BW77" s="121"/>
      <c r="BX77" s="121"/>
      <c r="BY77" s="121"/>
      <c r="BZ77" s="121"/>
      <c r="CA77" s="121"/>
      <c r="CB77" s="121"/>
      <c r="CC77" s="121"/>
    </row>
    <row r="78" ht="12.75" customHeight="1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  <c r="BI78" s="121"/>
      <c r="BJ78" s="121"/>
      <c r="BK78" s="121"/>
      <c r="BL78" s="121"/>
      <c r="BM78" s="121"/>
      <c r="BN78" s="121"/>
      <c r="BO78" s="121"/>
      <c r="BP78" s="121"/>
      <c r="BQ78" s="121"/>
      <c r="BR78" s="121"/>
      <c r="BS78" s="121"/>
      <c r="BT78" s="121"/>
      <c r="BU78" s="121"/>
      <c r="BV78" s="121"/>
      <c r="BW78" s="121"/>
      <c r="BX78" s="121"/>
      <c r="BY78" s="121"/>
      <c r="BZ78" s="121"/>
      <c r="CA78" s="121"/>
      <c r="CB78" s="121"/>
      <c r="CC78" s="121"/>
    </row>
    <row r="79" ht="12.75" customHeight="1">
      <c r="A79" s="121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  <c r="BH79" s="121"/>
      <c r="BI79" s="121"/>
      <c r="BJ79" s="121"/>
      <c r="BK79" s="121"/>
      <c r="BL79" s="121"/>
      <c r="BM79" s="121"/>
      <c r="BN79" s="121"/>
      <c r="BO79" s="121"/>
      <c r="BP79" s="121"/>
      <c r="BQ79" s="121"/>
      <c r="BR79" s="121"/>
      <c r="BS79" s="121"/>
      <c r="BT79" s="121"/>
      <c r="BU79" s="121"/>
      <c r="BV79" s="121"/>
      <c r="BW79" s="121"/>
      <c r="BX79" s="121"/>
      <c r="BY79" s="121"/>
      <c r="BZ79" s="121"/>
      <c r="CA79" s="121"/>
      <c r="CB79" s="121"/>
      <c r="CC79" s="121"/>
    </row>
    <row r="80" ht="12.75" customHeight="1">
      <c r="A80" s="121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  <c r="BH80" s="121"/>
      <c r="BI80" s="121"/>
      <c r="BJ80" s="121"/>
      <c r="BK80" s="121"/>
      <c r="BL80" s="121"/>
      <c r="BM80" s="121"/>
      <c r="BN80" s="121"/>
      <c r="BO80" s="121"/>
      <c r="BP80" s="121"/>
      <c r="BQ80" s="121"/>
      <c r="BR80" s="121"/>
      <c r="BS80" s="121"/>
      <c r="BT80" s="121"/>
      <c r="BU80" s="121"/>
      <c r="BV80" s="121"/>
      <c r="BW80" s="121"/>
      <c r="BX80" s="121"/>
      <c r="BY80" s="121"/>
      <c r="BZ80" s="121"/>
      <c r="CA80" s="121"/>
      <c r="CB80" s="121"/>
      <c r="CC80" s="121"/>
    </row>
    <row r="81" ht="12.75" customHeight="1">
      <c r="A81" s="121"/>
      <c r="B81" s="121"/>
      <c r="C81" s="121"/>
      <c r="D81" s="121"/>
      <c r="E81" s="121"/>
      <c r="F81" s="121"/>
      <c r="G81" s="152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  <c r="BH81" s="121"/>
      <c r="BI81" s="121"/>
      <c r="BJ81" s="121"/>
      <c r="BK81" s="121"/>
      <c r="BL81" s="121"/>
      <c r="BM81" s="121"/>
      <c r="BN81" s="121"/>
      <c r="BO81" s="121"/>
      <c r="BP81" s="121"/>
      <c r="BQ81" s="121"/>
      <c r="BR81" s="121"/>
      <c r="BS81" s="121"/>
      <c r="BT81" s="121"/>
      <c r="BU81" s="121"/>
      <c r="BV81" s="121"/>
      <c r="BW81" s="121"/>
      <c r="BX81" s="121"/>
      <c r="BY81" s="121"/>
      <c r="BZ81" s="121"/>
      <c r="CA81" s="121"/>
      <c r="CB81" s="121"/>
      <c r="CC81" s="121"/>
    </row>
    <row r="82" ht="12.75" customHeight="1">
      <c r="A82" s="121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  <c r="BI82" s="121"/>
      <c r="BJ82" s="121"/>
      <c r="BK82" s="121"/>
      <c r="BL82" s="121"/>
      <c r="BM82" s="121"/>
      <c r="BN82" s="121"/>
      <c r="BO82" s="121"/>
      <c r="BP82" s="121"/>
      <c r="BQ82" s="121"/>
      <c r="BR82" s="121"/>
      <c r="BS82" s="121"/>
      <c r="BT82" s="121"/>
      <c r="BU82" s="121"/>
      <c r="BV82" s="121"/>
      <c r="BW82" s="121"/>
      <c r="BX82" s="121"/>
      <c r="BY82" s="121"/>
      <c r="BZ82" s="121"/>
      <c r="CA82" s="121"/>
      <c r="CB82" s="121"/>
      <c r="CC82" s="121"/>
    </row>
    <row r="83" ht="12.75" customHeight="1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  <c r="BH83" s="121"/>
      <c r="BI83" s="121"/>
      <c r="BJ83" s="121"/>
      <c r="BK83" s="121"/>
      <c r="BL83" s="121"/>
      <c r="BM83" s="121"/>
      <c r="BN83" s="121"/>
      <c r="BO83" s="121"/>
      <c r="BP83" s="121"/>
      <c r="BQ83" s="121"/>
      <c r="BR83" s="121"/>
      <c r="BS83" s="121"/>
      <c r="BT83" s="121"/>
      <c r="BU83" s="121"/>
      <c r="BV83" s="121"/>
      <c r="BW83" s="121"/>
      <c r="BX83" s="121"/>
      <c r="BY83" s="121"/>
      <c r="BZ83" s="121"/>
      <c r="CA83" s="121"/>
      <c r="CB83" s="121"/>
      <c r="CC83" s="121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